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20" windowWidth="25600" windowHeight="146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9" i="1" l="1"/>
  <c r="E89" i="1"/>
  <c r="F89" i="1"/>
  <c r="G89" i="1"/>
  <c r="D90" i="1"/>
  <c r="E90" i="1"/>
  <c r="F90" i="1"/>
  <c r="G90" i="1"/>
  <c r="D91" i="1"/>
  <c r="E91" i="1"/>
  <c r="F91" i="1"/>
  <c r="G91" i="1"/>
  <c r="C91" i="1"/>
  <c r="C90" i="1"/>
  <c r="C89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D68" i="1"/>
  <c r="E68" i="1"/>
  <c r="F68" i="1"/>
  <c r="G68" i="1"/>
  <c r="D69" i="1"/>
  <c r="E69" i="1"/>
  <c r="F69" i="1"/>
  <c r="G69" i="1"/>
  <c r="D70" i="1"/>
  <c r="E70" i="1"/>
  <c r="F70" i="1"/>
  <c r="G70" i="1"/>
  <c r="C70" i="1"/>
  <c r="C69" i="1"/>
  <c r="C68" i="1"/>
  <c r="L60" i="1"/>
  <c r="J64" i="1"/>
  <c r="C64" i="1"/>
  <c r="J60" i="1"/>
  <c r="J61" i="1"/>
  <c r="K60" i="1"/>
  <c r="K61" i="1"/>
  <c r="L61" i="1"/>
  <c r="M60" i="1"/>
  <c r="M61" i="1"/>
  <c r="N60" i="1"/>
  <c r="N61" i="1"/>
  <c r="L62" i="1"/>
  <c r="J62" i="1"/>
  <c r="C60" i="1"/>
  <c r="C61" i="1"/>
  <c r="D60" i="1"/>
  <c r="D61" i="1"/>
  <c r="E60" i="1"/>
  <c r="E61" i="1"/>
  <c r="F60" i="1"/>
  <c r="F61" i="1"/>
  <c r="G60" i="1"/>
  <c r="G61" i="1"/>
  <c r="E62" i="1"/>
  <c r="C62" i="1"/>
  <c r="J50" i="1"/>
  <c r="J46" i="1"/>
  <c r="J47" i="1"/>
  <c r="K46" i="1"/>
  <c r="K47" i="1"/>
  <c r="L46" i="1"/>
  <c r="L47" i="1"/>
  <c r="M46" i="1"/>
  <c r="M47" i="1"/>
  <c r="N46" i="1"/>
  <c r="N47" i="1"/>
  <c r="L48" i="1"/>
  <c r="J48" i="1"/>
  <c r="C50" i="1"/>
  <c r="C46" i="1"/>
  <c r="C47" i="1"/>
  <c r="D46" i="1"/>
  <c r="D47" i="1"/>
  <c r="E46" i="1"/>
  <c r="E47" i="1"/>
  <c r="F46" i="1"/>
  <c r="F47" i="1"/>
  <c r="G46" i="1"/>
  <c r="G47" i="1"/>
  <c r="E48" i="1"/>
  <c r="C48" i="1"/>
  <c r="L18" i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<sst xmlns="http://schemas.openxmlformats.org/spreadsheetml/2006/main" count="135" uniqueCount="35">
  <si>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</si>
  <si>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</si>
  <si>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</si>
  <si>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</si>
  <si>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</si>
  <si>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</si>
  <si>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</si>
  <si>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</si>
  <si>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</si>
  <si>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</si>
  <si>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</si>
  <si>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</si>
  <si>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</si>
  <si>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</si>
  <si>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</si>
  <si>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</si>
  <si>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</si>
  <si>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</si>
  <si>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</si>
  <si>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</si>
  <si>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</si>
  <si>
    <t>agosto solo hotel 1-5 stelle Primo intermedio</t>
  </si>
  <si>
    <t>agosto solo extra Primo intermedio</t>
  </si>
  <si>
    <t>agosto solo hotel 1-5 stelle Secondo intermedio</t>
  </si>
  <si>
    <t>agosto solo extra Secondo intermedio</t>
  </si>
  <si>
    <t>Osservazione1</t>
  </si>
  <si>
    <t>Osservazione2</t>
  </si>
  <si>
    <t>Osservazione3</t>
  </si>
  <si>
    <t>Primo sabato</t>
  </si>
  <si>
    <t>Secondo sabato</t>
  </si>
  <si>
    <t>Terzo sabato</t>
  </si>
  <si>
    <t>Quarto sabato</t>
  </si>
  <si>
    <t>Quinto sabato</t>
  </si>
  <si>
    <t>Booking</t>
  </si>
  <si>
    <t>Airbnb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</si>
</sst>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  <xf numFmtId="8" fontId="0" fillId="0" borderId="0" xfId="0" applyNumberFormat="1"/>
  </cellXfs>
  <cellStyles count="3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244792"/>
        <c:axId val="2085946040"/>
      </c:barChart>
      <c:catAx>
        <c:axId val="208424479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5946040"/>
        <c:crosses val="autoZero"/>
        <c:auto val="1"/>
        <c:lblAlgn val="ctr"/>
        <c:lblOffset val="100"/>
        <c:noMultiLvlLbl val="0"/>
      </c:catAx>
      <c:valAx>
        <c:axId val="2085946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4244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2503096"/>
        <c:axId val="2082499832"/>
      </c:barChart>
      <c:catAx>
        <c:axId val="20825030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2499832"/>
        <c:crosses val="autoZero"/>
        <c:auto val="1"/>
        <c:lblAlgn val="ctr"/>
        <c:lblOffset val="100"/>
        <c:noMultiLvlLbl val="0"/>
      </c:catAx>
      <c:valAx>
        <c:axId val="2082499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2503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Foglio1!$C$68:$G$68</c:f>
              <c:numCache>
                <c:formatCode>0.00</c:formatCode>
                <c:ptCount val="5"/>
                <c:pt idx="0">
                  <c:v>145.822102425876</c:v>
                </c:pt>
                <c:pt idx="1">
                  <c:v>145.4545454545455</c:v>
                </c:pt>
                <c:pt idx="2">
                  <c:v>141.8256130790191</c:v>
                </c:pt>
                <c:pt idx="3">
                  <c:v>143.3155080213904</c:v>
                </c:pt>
                <c:pt idx="4">
                  <c:v>157.0460704607046</c:v>
                </c:pt>
              </c:numCache>
            </c:numRef>
          </c:val>
        </c:ser>
        <c:ser>
          <c:idx val="1"/>
          <c:order val="1"/>
          <c:tx>
            <c:strRef>
              <c:f>Foglio1!$B$69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Foglio1!$C$69:$G$69</c:f>
              <c:numCache>
                <c:formatCode>0.00</c:formatCode>
                <c:ptCount val="5"/>
                <c:pt idx="0">
                  <c:v>144.4444444444445</c:v>
                </c:pt>
                <c:pt idx="1">
                  <c:v>143.6141304347826</c:v>
                </c:pt>
                <c:pt idx="2">
                  <c:v>140.9214092140921</c:v>
                </c:pt>
                <c:pt idx="3">
                  <c:v>141.9786096256684</c:v>
                </c:pt>
                <c:pt idx="4">
                  <c:v>156.6757493188011</c:v>
                </c:pt>
              </c:numCache>
            </c:numRef>
          </c:val>
        </c:ser>
        <c:ser>
          <c:idx val="2"/>
          <c:order val="2"/>
          <c:tx>
            <c:strRef>
              <c:f>Foglio1!$B$70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Foglio1!$C$70:$G$70</c:f>
              <c:numCache>
                <c:formatCode>0.00</c:formatCode>
                <c:ptCount val="5"/>
                <c:pt idx="0">
                  <c:v>143.801652892562</c:v>
                </c:pt>
                <c:pt idx="1">
                  <c:v>141.983695652174</c:v>
                </c:pt>
                <c:pt idx="2">
                  <c:v>141.1444141689373</c:v>
                </c:pt>
                <c:pt idx="3">
                  <c:v>141.0427807486631</c:v>
                </c:pt>
                <c:pt idx="4">
                  <c:v>155.8265582655827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18232"/>
        <c:axId val="-2136385320"/>
      </c:barChart>
      <c:catAx>
        <c:axId val="2096518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385320"/>
        <c:crosses val="autoZero"/>
        <c:auto val="1"/>
        <c:lblAlgn val="ctr"/>
        <c:lblOffset val="100"/>
        <c:noMultiLvlLbl val="0"/>
      </c:catAx>
      <c:valAx>
        <c:axId val="-2136385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6518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Foglio1!$J$68:$N$68</c:f>
              <c:numCache>
                <c:formatCode>0.00</c:formatCode>
                <c:ptCount val="5"/>
                <c:pt idx="0">
                  <c:v>149.7032640949555</c:v>
                </c:pt>
                <c:pt idx="1">
                  <c:v>147.1337579617834</c:v>
                </c:pt>
                <c:pt idx="2">
                  <c:v>143.046357615894</c:v>
                </c:pt>
                <c:pt idx="3">
                  <c:v>150.5952380952381</c:v>
                </c:pt>
                <c:pt idx="4">
                  <c:v>156.2330623306233</c:v>
                </c:pt>
              </c:numCache>
            </c:numRef>
          </c:val>
        </c:ser>
        <c:ser>
          <c:idx val="1"/>
          <c:order val="1"/>
          <c:tx>
            <c:strRef>
              <c:f>Foglio1!$I$69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Foglio1!$J$69:$N$69</c:f>
              <c:numCache>
                <c:formatCode>0.00</c:formatCode>
                <c:ptCount val="5"/>
                <c:pt idx="0">
                  <c:v>148.7878787878788</c:v>
                </c:pt>
                <c:pt idx="1">
                  <c:v>144.2622950819672</c:v>
                </c:pt>
                <c:pt idx="2">
                  <c:v>141.7253521126761</c:v>
                </c:pt>
                <c:pt idx="3">
                  <c:v>150.3021148036254</c:v>
                </c:pt>
                <c:pt idx="4">
                  <c:v>155.4945054945055</c:v>
                </c:pt>
              </c:numCache>
            </c:numRef>
          </c:val>
        </c:ser>
        <c:ser>
          <c:idx val="2"/>
          <c:order val="2"/>
          <c:tx>
            <c:strRef>
              <c:f>Foglio1!$I$70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Foglio1!$J$70:$N$70</c:f>
              <c:numCache>
                <c:formatCode>0.00</c:formatCode>
                <c:ptCount val="5"/>
                <c:pt idx="0">
                  <c:v>148.1927710843374</c:v>
                </c:pt>
                <c:pt idx="1">
                  <c:v>145.4545454545455</c:v>
                </c:pt>
                <c:pt idx="2">
                  <c:v>141.1764705882353</c:v>
                </c:pt>
                <c:pt idx="3">
                  <c:v>150.2994011976048</c:v>
                </c:pt>
                <c:pt idx="4">
                  <c:v>155.8171745152355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86168"/>
        <c:axId val="-2136356600"/>
      </c:barChart>
      <c:catAx>
        <c:axId val="-21390861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356600"/>
        <c:crosses val="autoZero"/>
        <c:auto val="1"/>
        <c:lblAlgn val="ctr"/>
        <c:lblOffset val="100"/>
        <c:noMultiLvlLbl val="0"/>
      </c:catAx>
      <c:valAx>
        <c:axId val="-2136356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9086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Foglio1!$C$89:$G$89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1"/>
          <c:order val="1"/>
          <c:tx>
            <c:strRef>
              <c:f>Foglio1!$B$90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Foglio1!$C$90:$G$90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2"/>
          <c:order val="2"/>
          <c:tx>
            <c:strRef>
              <c:f>Foglio1!$B$91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Foglio1!$C$91:$G$91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891400"/>
        <c:axId val="-2137893432"/>
      </c:barChart>
      <c:catAx>
        <c:axId val="-2137891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7893432"/>
        <c:crosses val="autoZero"/>
        <c:auto val="1"/>
        <c:lblAlgn val="ctr"/>
        <c:lblOffset val="100"/>
        <c:noMultiLvlLbl val="0"/>
      </c:catAx>
      <c:valAx>
        <c:axId val="-2137893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7891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133350</xdr:rowOff>
    </xdr:from>
    <xdr:to>
      <xdr:col>7</xdr:col>
      <xdr:colOff>12700</xdr:colOff>
      <xdr:row>86</xdr:row>
      <xdr:rowOff>19050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25400</xdr:colOff>
      <xdr:row>71</xdr:row>
      <xdr:rowOff>38100</xdr:rowOff>
    </xdr:from>
    <xdr:to>
      <xdr:col>14</xdr:col>
      <xdr:colOff>0</xdr:colOff>
      <xdr:row>86</xdr:row>
      <xdr:rowOff>44450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92</xdr:row>
      <xdr:rowOff>57150</xdr:rowOff>
    </xdr:from>
    <xdr:to>
      <xdr:col>7</xdr:col>
      <xdr:colOff>0</xdr:colOff>
      <xdr:row>106</xdr:row>
      <xdr:rowOff>133350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1"/>
  <sheetViews>
    <sheetView tabSelected="1" topLeftCell="A75" workbookViewId="0">
      <selection activeCell="H98" sqref="H98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  <row r="39" spans="2:14">
      <c r="B39" t="s">
        <v>21</v>
      </c>
      <c r="I39" t="s">
        <v>22</v>
      </c>
    </row>
    <row r="40" spans="2:14">
      <c r="C40" s="1" t="s">
        <v>12</v>
      </c>
      <c r="D40" s="1" t="s">
        <v>13</v>
      </c>
      <c r="E40" s="1" t="s">
        <v>14</v>
      </c>
      <c r="F40" s="1" t="s">
        <v>15</v>
      </c>
      <c r="G40" s="1" t="s">
        <v>16</v>
      </c>
      <c r="J40" s="1" t="s">
        <v>12</v>
      </c>
      <c r="K40" s="1" t="s">
        <v>13</v>
      </c>
      <c r="L40" s="1" t="s">
        <v>14</v>
      </c>
      <c r="M40" s="1" t="s">
        <v>15</v>
      </c>
      <c r="N40" s="1" t="s">
        <v>16</v>
      </c>
    </row>
    <row r="41" spans="2:14">
      <c r="B41" t="s">
        <v>0</v>
      </c>
      <c r="C41">
        <v>5</v>
      </c>
      <c r="D41">
        <v>5</v>
      </c>
      <c r="E41">
        <v>4</v>
      </c>
      <c r="F41">
        <v>8</v>
      </c>
      <c r="G41">
        <v>6</v>
      </c>
      <c r="I41" t="s">
        <v>0</v>
      </c>
      <c r="J41">
        <v>2</v>
      </c>
      <c r="K41">
        <v>6</v>
      </c>
      <c r="L41">
        <v>6</v>
      </c>
      <c r="M41">
        <v>4</v>
      </c>
      <c r="N41">
        <v>4</v>
      </c>
    </row>
    <row r="42" spans="2:14">
      <c r="B42" t="s">
        <v>1</v>
      </c>
      <c r="C42">
        <v>179</v>
      </c>
      <c r="D42">
        <v>186</v>
      </c>
      <c r="E42">
        <v>196</v>
      </c>
      <c r="F42">
        <v>189</v>
      </c>
      <c r="G42">
        <v>142</v>
      </c>
      <c r="I42" t="s">
        <v>1</v>
      </c>
      <c r="J42">
        <v>148</v>
      </c>
      <c r="K42">
        <v>140</v>
      </c>
      <c r="L42">
        <v>138</v>
      </c>
      <c r="M42">
        <v>148</v>
      </c>
      <c r="N42">
        <v>135</v>
      </c>
    </row>
    <row r="43" spans="2:14">
      <c r="B43" t="s">
        <v>2</v>
      </c>
      <c r="C43">
        <v>107</v>
      </c>
      <c r="D43">
        <v>108</v>
      </c>
      <c r="E43">
        <v>106</v>
      </c>
      <c r="F43">
        <v>110</v>
      </c>
      <c r="G43">
        <v>124</v>
      </c>
      <c r="I43" t="s">
        <v>2</v>
      </c>
      <c r="J43">
        <v>100</v>
      </c>
      <c r="K43">
        <v>96</v>
      </c>
      <c r="L43">
        <v>85</v>
      </c>
      <c r="M43">
        <v>99</v>
      </c>
      <c r="N43">
        <v>124</v>
      </c>
    </row>
    <row r="44" spans="2:14">
      <c r="B44" t="s">
        <v>3</v>
      </c>
      <c r="C44">
        <v>29</v>
      </c>
      <c r="D44">
        <v>29</v>
      </c>
      <c r="E44">
        <v>26</v>
      </c>
      <c r="F44">
        <v>28</v>
      </c>
      <c r="G44">
        <v>41</v>
      </c>
      <c r="I44" t="s">
        <v>3</v>
      </c>
      <c r="J44">
        <v>48</v>
      </c>
      <c r="K44">
        <v>36</v>
      </c>
      <c r="L44">
        <v>31</v>
      </c>
      <c r="M44">
        <v>41</v>
      </c>
      <c r="N44">
        <v>60</v>
      </c>
    </row>
    <row r="45" spans="2:14">
      <c r="B45" t="s">
        <v>20</v>
      </c>
      <c r="C45">
        <v>40</v>
      </c>
      <c r="D45">
        <v>40</v>
      </c>
      <c r="E45">
        <v>37</v>
      </c>
      <c r="F45">
        <v>39</v>
      </c>
      <c r="G45">
        <v>54</v>
      </c>
      <c r="I45" t="s">
        <v>20</v>
      </c>
      <c r="J45">
        <v>32</v>
      </c>
      <c r="K45">
        <v>27</v>
      </c>
      <c r="L45">
        <v>24</v>
      </c>
      <c r="M45">
        <v>39</v>
      </c>
      <c r="N45">
        <v>41</v>
      </c>
    </row>
    <row r="46" spans="2:14">
      <c r="B46" t="s">
        <v>6</v>
      </c>
      <c r="C46">
        <f>SUM(C41:C45)</f>
        <v>360</v>
      </c>
      <c r="D46">
        <f t="shared" ref="D46:G46" si="9">SUM(D41:D45)</f>
        <v>368</v>
      </c>
      <c r="E46">
        <f t="shared" si="9"/>
        <v>369</v>
      </c>
      <c r="F46">
        <f t="shared" si="9"/>
        <v>374</v>
      </c>
      <c r="G46">
        <f t="shared" si="9"/>
        <v>367</v>
      </c>
      <c r="I46" t="s">
        <v>7</v>
      </c>
      <c r="J46">
        <f>SUM(J41:J45)</f>
        <v>330</v>
      </c>
      <c r="K46">
        <f t="shared" ref="K46:N46" si="10">SUM(K41:K45)</f>
        <v>305</v>
      </c>
      <c r="L46">
        <f t="shared" si="10"/>
        <v>284</v>
      </c>
      <c r="M46">
        <f t="shared" si="10"/>
        <v>331</v>
      </c>
      <c r="N46">
        <f t="shared" si="10"/>
        <v>364</v>
      </c>
    </row>
    <row r="47" spans="2:14">
      <c r="B47" t="s">
        <v>8</v>
      </c>
      <c r="C47" s="2">
        <f>((C41*50)+(C42*100)+(C43*150)+(C44*200)+(C45*300))/C46</f>
        <v>144.44444444444446</v>
      </c>
      <c r="D47" s="2">
        <f t="shared" ref="D47:G47" si="11">((D41*50)+(D42*100)+(D43*150)+(D44*200)+(D45*300))/D46</f>
        <v>143.6141304347826</v>
      </c>
      <c r="E47" s="2">
        <f t="shared" si="11"/>
        <v>140.92140921409214</v>
      </c>
      <c r="F47" s="2">
        <f t="shared" si="11"/>
        <v>141.97860962566844</v>
      </c>
      <c r="G47" s="2">
        <f t="shared" si="11"/>
        <v>156.67574931880108</v>
      </c>
      <c r="I47" s="2" t="s">
        <v>8</v>
      </c>
      <c r="J47" s="2">
        <f t="shared" ref="J47:N47" si="12">((J41*50)+(J42*100)+(J43*150)+(J44*200)+(J45*300))/J46</f>
        <v>148.78787878787878</v>
      </c>
      <c r="K47" s="2">
        <f t="shared" si="12"/>
        <v>144.26229508196721</v>
      </c>
      <c r="L47" s="2">
        <f t="shared" si="12"/>
        <v>141.72535211267606</v>
      </c>
      <c r="M47" s="2">
        <f t="shared" si="12"/>
        <v>150.30211480362539</v>
      </c>
      <c r="N47" s="2">
        <f t="shared" si="12"/>
        <v>155.49450549450549</v>
      </c>
    </row>
    <row r="48" spans="2:14">
      <c r="B48" t="s">
        <v>9</v>
      </c>
      <c r="C48" s="2">
        <f>VAR(C47:G47)</f>
        <v>40.732037131858789</v>
      </c>
      <c r="D48" t="s">
        <v>17</v>
      </c>
      <c r="E48" s="2">
        <f>AVERAGE(C47:G47)</f>
        <v>145.52686860755776</v>
      </c>
      <c r="I48" t="s">
        <v>9</v>
      </c>
      <c r="J48" s="2">
        <f>VAR(J47:N47)</f>
        <v>28.841068012881429</v>
      </c>
      <c r="K48" t="s">
        <v>17</v>
      </c>
      <c r="L48" s="2">
        <f>AVERAGE(J47:N47)</f>
        <v>148.11442925613056</v>
      </c>
    </row>
    <row r="49" spans="2:14">
      <c r="B49" t="s">
        <v>11</v>
      </c>
      <c r="C49">
        <v>102</v>
      </c>
      <c r="D49">
        <v>103</v>
      </c>
      <c r="E49">
        <v>103</v>
      </c>
      <c r="F49">
        <v>102</v>
      </c>
      <c r="G49">
        <v>102</v>
      </c>
      <c r="I49" t="s">
        <v>10</v>
      </c>
      <c r="J49">
        <v>102</v>
      </c>
      <c r="K49">
        <v>103</v>
      </c>
      <c r="L49">
        <v>103</v>
      </c>
      <c r="M49">
        <v>102</v>
      </c>
      <c r="N49">
        <v>102</v>
      </c>
    </row>
    <row r="50" spans="2:14">
      <c r="B50" t="s">
        <v>9</v>
      </c>
      <c r="C50">
        <f>VAR(C49:G49)</f>
        <v>0.3</v>
      </c>
      <c r="I50" t="s">
        <v>9</v>
      </c>
      <c r="J50">
        <f>VAR(J49:N49)</f>
        <v>0.3</v>
      </c>
    </row>
    <row r="53" spans="2:14">
      <c r="B53" t="s">
        <v>23</v>
      </c>
      <c r="I53" t="s">
        <v>24</v>
      </c>
    </row>
    <row r="54" spans="2:14">
      <c r="C54" s="1" t="s">
        <v>12</v>
      </c>
      <c r="D54" s="1" t="s">
        <v>13</v>
      </c>
      <c r="E54" s="1" t="s">
        <v>14</v>
      </c>
      <c r="F54" s="1" t="s">
        <v>15</v>
      </c>
      <c r="G54" s="1" t="s">
        <v>16</v>
      </c>
      <c r="J54" s="1" t="s">
        <v>12</v>
      </c>
      <c r="K54" s="1" t="s">
        <v>13</v>
      </c>
      <c r="L54" s="1" t="s">
        <v>14</v>
      </c>
      <c r="M54" s="1" t="s">
        <v>15</v>
      </c>
      <c r="N54" s="1" t="s">
        <v>16</v>
      </c>
    </row>
    <row r="55" spans="2:14">
      <c r="B55" t="s">
        <v>0</v>
      </c>
      <c r="C55">
        <v>5</v>
      </c>
      <c r="D55">
        <v>6</v>
      </c>
      <c r="E55">
        <v>4</v>
      </c>
      <c r="F55">
        <v>8</v>
      </c>
      <c r="G55">
        <v>6</v>
      </c>
      <c r="I55" t="s">
        <v>0</v>
      </c>
      <c r="J55">
        <v>5</v>
      </c>
      <c r="K55">
        <v>6</v>
      </c>
      <c r="L55">
        <v>6</v>
      </c>
      <c r="M55">
        <v>4</v>
      </c>
      <c r="N55">
        <v>4</v>
      </c>
    </row>
    <row r="56" spans="2:14">
      <c r="B56" t="s">
        <v>1</v>
      </c>
      <c r="C56">
        <v>183</v>
      </c>
      <c r="D56">
        <v>190</v>
      </c>
      <c r="E56">
        <v>195</v>
      </c>
      <c r="F56">
        <v>193</v>
      </c>
      <c r="G56">
        <v>147</v>
      </c>
      <c r="I56" t="s">
        <v>1</v>
      </c>
      <c r="J56">
        <v>147</v>
      </c>
      <c r="K56">
        <v>142</v>
      </c>
      <c r="L56">
        <v>146</v>
      </c>
      <c r="M56">
        <v>151</v>
      </c>
      <c r="N56">
        <v>134</v>
      </c>
    </row>
    <row r="57" spans="2:14">
      <c r="B57" t="s">
        <v>2</v>
      </c>
      <c r="C57">
        <v>107</v>
      </c>
      <c r="D57">
        <v>105</v>
      </c>
      <c r="E57">
        <v>106</v>
      </c>
      <c r="F57">
        <v>109</v>
      </c>
      <c r="G57">
        <v>122</v>
      </c>
      <c r="I57" t="s">
        <v>2</v>
      </c>
      <c r="J57">
        <v>103</v>
      </c>
      <c r="K57">
        <v>96</v>
      </c>
      <c r="L57">
        <v>82</v>
      </c>
      <c r="M57">
        <v>100</v>
      </c>
      <c r="N57">
        <v>125</v>
      </c>
    </row>
    <row r="58" spans="2:14">
      <c r="B58" t="s">
        <v>3</v>
      </c>
      <c r="C58">
        <v>28</v>
      </c>
      <c r="D58">
        <v>29</v>
      </c>
      <c r="E58">
        <v>24</v>
      </c>
      <c r="F58">
        <v>25</v>
      </c>
      <c r="G58">
        <v>40</v>
      </c>
      <c r="I58" t="s">
        <v>3</v>
      </c>
      <c r="J58">
        <v>43</v>
      </c>
      <c r="K58">
        <v>33</v>
      </c>
      <c r="L58">
        <v>29</v>
      </c>
      <c r="M58">
        <v>38</v>
      </c>
      <c r="N58">
        <v>55</v>
      </c>
    </row>
    <row r="59" spans="2:14">
      <c r="B59" t="s">
        <v>20</v>
      </c>
      <c r="C59">
        <v>40</v>
      </c>
      <c r="D59">
        <v>38</v>
      </c>
      <c r="E59">
        <v>38</v>
      </c>
      <c r="F59">
        <v>39</v>
      </c>
      <c r="G59">
        <v>54</v>
      </c>
      <c r="I59" t="s">
        <v>20</v>
      </c>
      <c r="J59">
        <v>34</v>
      </c>
      <c r="K59">
        <v>31</v>
      </c>
      <c r="L59">
        <v>26</v>
      </c>
      <c r="M59">
        <v>41</v>
      </c>
      <c r="N59">
        <v>43</v>
      </c>
    </row>
    <row r="60" spans="2:14">
      <c r="B60" t="s">
        <v>6</v>
      </c>
      <c r="C60">
        <f>SUM(C55:C59)</f>
        <v>363</v>
      </c>
      <c r="D60">
        <f t="shared" ref="D60:G60" si="13">SUM(D55:D59)</f>
        <v>368</v>
      </c>
      <c r="E60">
        <f t="shared" si="13"/>
        <v>367</v>
      </c>
      <c r="F60">
        <f t="shared" si="13"/>
        <v>374</v>
      </c>
      <c r="G60">
        <f t="shared" si="13"/>
        <v>369</v>
      </c>
      <c r="I60" t="s">
        <v>7</v>
      </c>
      <c r="J60">
        <f>SUM(J55:J59)</f>
        <v>332</v>
      </c>
      <c r="K60">
        <f t="shared" ref="K60:N60" si="14">SUM(K55:K59)</f>
        <v>308</v>
      </c>
      <c r="L60">
        <f t="shared" ref="L60" si="15">SUM(L55:L59)</f>
        <v>289</v>
      </c>
      <c r="M60">
        <f t="shared" si="14"/>
        <v>334</v>
      </c>
      <c r="N60">
        <f t="shared" si="14"/>
        <v>361</v>
      </c>
    </row>
    <row r="61" spans="2:14">
      <c r="B61" t="s">
        <v>8</v>
      </c>
      <c r="C61" s="2">
        <f>((C55*50)+(C56*100)+(C57*150)+(C58*200)+(C59*300))/C60</f>
        <v>143.80165289256198</v>
      </c>
      <c r="D61" s="2">
        <f t="shared" ref="D61:G61" si="16">((D55*50)+(D56*100)+(D57*150)+(D58*200)+(D59*300))/D60</f>
        <v>141.98369565217391</v>
      </c>
      <c r="E61" s="2">
        <f t="shared" si="16"/>
        <v>141.14441416893732</v>
      </c>
      <c r="F61" s="2">
        <f t="shared" si="16"/>
        <v>141.04278074866309</v>
      </c>
      <c r="G61" s="2">
        <f t="shared" si="16"/>
        <v>155.82655826558266</v>
      </c>
      <c r="I61" s="2" t="s">
        <v>8</v>
      </c>
      <c r="J61" s="2">
        <f t="shared" ref="J61:N61" si="17">((J55*50)+(J56*100)+(J57*150)+(J58*200)+(J59*300))/J60</f>
        <v>148.19277108433735</v>
      </c>
      <c r="K61" s="2">
        <f t="shared" si="17"/>
        <v>145.45454545454547</v>
      </c>
      <c r="L61" s="2">
        <f t="shared" si="17"/>
        <v>141.1764705882353</v>
      </c>
      <c r="M61" s="2">
        <f t="shared" si="17"/>
        <v>150.29940119760479</v>
      </c>
      <c r="N61" s="2">
        <f t="shared" si="17"/>
        <v>155.81717451523545</v>
      </c>
    </row>
    <row r="62" spans="2:14">
      <c r="B62" t="s">
        <v>9</v>
      </c>
      <c r="C62" s="2">
        <f>VAR(C61:G61)</f>
        <v>39.496296639635318</v>
      </c>
      <c r="D62" t="s">
        <v>17</v>
      </c>
      <c r="E62" s="2">
        <f>AVERAGE(C61:G61)</f>
        <v>144.75982034558379</v>
      </c>
      <c r="I62" t="s">
        <v>9</v>
      </c>
      <c r="J62" s="2">
        <f>VAR(J61:N61)</f>
        <v>29.823914995546911</v>
      </c>
      <c r="K62" t="s">
        <v>17</v>
      </c>
      <c r="L62" s="2">
        <f>AVERAGE(J61:N61)</f>
        <v>148.1880725679917</v>
      </c>
    </row>
    <row r="63" spans="2:14">
      <c r="B63" t="s">
        <v>11</v>
      </c>
      <c r="C63">
        <v>102</v>
      </c>
      <c r="D63">
        <v>103</v>
      </c>
      <c r="E63">
        <v>103</v>
      </c>
      <c r="F63">
        <v>102</v>
      </c>
      <c r="G63">
        <v>101</v>
      </c>
      <c r="I63" t="s">
        <v>10</v>
      </c>
      <c r="J63">
        <v>102</v>
      </c>
      <c r="K63">
        <v>103</v>
      </c>
      <c r="L63">
        <v>103</v>
      </c>
      <c r="M63">
        <v>102</v>
      </c>
      <c r="N63">
        <v>101</v>
      </c>
    </row>
    <row r="64" spans="2:14">
      <c r="B64" t="s">
        <v>9</v>
      </c>
      <c r="C64">
        <f>VAR(C63:G63)</f>
        <v>0.7</v>
      </c>
      <c r="I64" t="s">
        <v>9</v>
      </c>
      <c r="J64">
        <f>VAR(J63:N63)</f>
        <v>0.7</v>
      </c>
    </row>
    <row r="67" spans="2:15">
      <c r="B67" t="s">
        <v>33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J67" s="1" t="s">
        <v>12</v>
      </c>
      <c r="K67" s="1" t="s">
        <v>13</v>
      </c>
      <c r="L67" s="1" t="s">
        <v>14</v>
      </c>
      <c r="M67" s="1" t="s">
        <v>15</v>
      </c>
      <c r="N67" s="1" t="s">
        <v>16</v>
      </c>
    </row>
    <row r="68" spans="2:15">
      <c r="B68" t="s">
        <v>25</v>
      </c>
      <c r="C68" s="2">
        <f>C17</f>
        <v>145.82210242587601</v>
      </c>
      <c r="D68" s="2">
        <f t="shared" ref="D68:G68" si="18">D17</f>
        <v>145.45454545454547</v>
      </c>
      <c r="E68" s="2">
        <f t="shared" si="18"/>
        <v>141.82561307901906</v>
      </c>
      <c r="F68" s="2">
        <f t="shared" si="18"/>
        <v>143.31550802139037</v>
      </c>
      <c r="G68" s="2">
        <f t="shared" si="18"/>
        <v>157.04607046070461</v>
      </c>
      <c r="I68" t="s">
        <v>25</v>
      </c>
      <c r="J68" s="2">
        <f>J17</f>
        <v>149.7032640949555</v>
      </c>
      <c r="K68" s="2">
        <f t="shared" ref="K68:N68" si="19">K17</f>
        <v>147.13375796178343</v>
      </c>
      <c r="L68" s="2">
        <f t="shared" si="19"/>
        <v>143.04635761589404</v>
      </c>
      <c r="M68" s="2">
        <f t="shared" si="19"/>
        <v>150.5952380952381</v>
      </c>
      <c r="N68" s="2">
        <f t="shared" si="19"/>
        <v>156.23306233062331</v>
      </c>
    </row>
    <row r="69" spans="2:15">
      <c r="B69" t="s">
        <v>26</v>
      </c>
      <c r="C69" s="2">
        <f>C47</f>
        <v>144.44444444444446</v>
      </c>
      <c r="D69" s="2">
        <f t="shared" ref="D69:G69" si="20">D47</f>
        <v>143.6141304347826</v>
      </c>
      <c r="E69" s="2">
        <f t="shared" si="20"/>
        <v>140.92140921409214</v>
      </c>
      <c r="F69" s="2">
        <f t="shared" si="20"/>
        <v>141.97860962566844</v>
      </c>
      <c r="G69" s="2">
        <f t="shared" si="20"/>
        <v>156.67574931880108</v>
      </c>
      <c r="I69" t="s">
        <v>26</v>
      </c>
      <c r="J69" s="2">
        <f>J47</f>
        <v>148.78787878787878</v>
      </c>
      <c r="K69" s="2">
        <f t="shared" ref="K69:N69" si="21">K47</f>
        <v>144.26229508196721</v>
      </c>
      <c r="L69" s="2">
        <f t="shared" si="21"/>
        <v>141.72535211267606</v>
      </c>
      <c r="M69" s="2">
        <f t="shared" si="21"/>
        <v>150.30211480362539</v>
      </c>
      <c r="N69" s="2">
        <f t="shared" si="21"/>
        <v>155.49450549450549</v>
      </c>
    </row>
    <row r="70" spans="2:15">
      <c r="B70" t="s">
        <v>27</v>
      </c>
      <c r="C70" s="2">
        <f>C61</f>
        <v>143.80165289256198</v>
      </c>
      <c r="D70" s="2">
        <f t="shared" ref="D70:G70" si="22">D61</f>
        <v>141.98369565217391</v>
      </c>
      <c r="E70" s="2">
        <f t="shared" si="22"/>
        <v>141.14441416893732</v>
      </c>
      <c r="F70" s="2">
        <f t="shared" si="22"/>
        <v>141.04278074866309</v>
      </c>
      <c r="G70" s="2">
        <f t="shared" si="22"/>
        <v>155.82655826558266</v>
      </c>
      <c r="I70" t="s">
        <v>27</v>
      </c>
      <c r="J70" s="2">
        <f>J61</f>
        <v>148.19277108433735</v>
      </c>
      <c r="K70" s="2">
        <f t="shared" ref="K70:N70" si="23">K61</f>
        <v>145.45454545454547</v>
      </c>
      <c r="L70" s="2">
        <f t="shared" si="23"/>
        <v>141.1764705882353</v>
      </c>
      <c r="M70" s="2">
        <f t="shared" si="23"/>
        <v>150.29940119760479</v>
      </c>
      <c r="N70" s="2">
        <f t="shared" si="23"/>
        <v>155.81717451523545</v>
      </c>
    </row>
    <row r="76" spans="2:15">
      <c r="O76" s="4"/>
    </row>
    <row r="88" spans="2:7">
      <c r="B88" t="s">
        <v>34</v>
      </c>
      <c r="C88" s="1" t="s">
        <v>28</v>
      </c>
      <c r="D88" s="1" t="s">
        <v>29</v>
      </c>
      <c r="E88" s="1" t="s">
        <v>30</v>
      </c>
      <c r="F88" s="1" t="s">
        <v>31</v>
      </c>
      <c r="G88" s="1" t="s">
        <v>32</v>
      </c>
    </row>
    <row r="89" spans="2:7">
      <c r="B89" t="s">
        <v>25</v>
      </c>
      <c r="C89" s="2">
        <f>C19</f>
        <v>102</v>
      </c>
      <c r="D89" s="2">
        <f t="shared" ref="D89:G89" si="24">D19</f>
        <v>103</v>
      </c>
      <c r="E89" s="2">
        <f t="shared" si="24"/>
        <v>103</v>
      </c>
      <c r="F89" s="2">
        <f t="shared" si="24"/>
        <v>102</v>
      </c>
      <c r="G89" s="2">
        <f t="shared" si="24"/>
        <v>102</v>
      </c>
    </row>
    <row r="90" spans="2:7">
      <c r="B90" t="s">
        <v>26</v>
      </c>
      <c r="C90" s="2">
        <f>C49</f>
        <v>102</v>
      </c>
      <c r="D90" s="2">
        <f t="shared" ref="D90:G90" si="25">D49</f>
        <v>103</v>
      </c>
      <c r="E90" s="2">
        <f t="shared" si="25"/>
        <v>103</v>
      </c>
      <c r="F90" s="2">
        <f t="shared" si="25"/>
        <v>102</v>
      </c>
      <c r="G90" s="2">
        <f t="shared" si="25"/>
        <v>102</v>
      </c>
    </row>
    <row r="91" spans="2:7">
      <c r="B91" t="s">
        <v>27</v>
      </c>
      <c r="C91" s="2">
        <f>C63</f>
        <v>102</v>
      </c>
      <c r="D91" s="2">
        <f t="shared" ref="D91:G91" si="26">D63</f>
        <v>103</v>
      </c>
      <c r="E91" s="2">
        <f t="shared" si="26"/>
        <v>103</v>
      </c>
      <c r="F91" s="2">
        <f t="shared" si="26"/>
        <v>102</v>
      </c>
      <c r="G91" s="2">
        <f t="shared" si="26"/>
        <v>101</v>
      </c>
    </row>
  </sheetData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dcterms:created xsi:type="dcterms:W3CDTF">2015-07-19T13:09:41Z</dcterms:created>
  <dcterms:modified xsi:type="dcterms:W3CDTF">2015-07-23T15:12:46Z</dcterms:modified>
</cp:coreProperties>
</file>