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20" windowWidth="25600" windowHeight="146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9" i="1" l="1"/>
  <c r="E89" i="1"/>
  <c r="F89" i="1"/>
  <c r="G89" i="1"/>
  <c r="D90" i="1"/>
  <c r="E90" i="1"/>
  <c r="F90" i="1"/>
  <c r="G90" i="1"/>
  <c r="D91" i="1"/>
  <c r="E91" i="1"/>
  <c r="F91" i="1"/>
  <c r="G91" i="1"/>
  <c r="C91" i="1"/>
  <c r="C90" i="1"/>
  <c r="C89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D68" i="1"/>
  <c r="E68" i="1"/>
  <c r="F68" i="1"/>
  <c r="G68" i="1"/>
  <c r="D69" i="1"/>
  <c r="E69" i="1"/>
  <c r="F69" i="1"/>
  <c r="G69" i="1"/>
  <c r="D70" i="1"/>
  <c r="E70" i="1"/>
  <c r="F70" i="1"/>
  <c r="G70" i="1"/>
  <c r="C70" i="1"/>
  <c r="C69" i="1"/>
  <c r="C68" i="1"/>
  <c r="L60" i="1"/>
  <c r="J64" i="1"/>
  <c r="C64" i="1"/>
  <c r="J60" i="1"/>
  <c r="J61" i="1"/>
  <c r="K60" i="1"/>
  <c r="K61" i="1"/>
  <c r="L61" i="1"/>
  <c r="M60" i="1"/>
  <c r="M61" i="1"/>
  <c r="N60" i="1"/>
  <c r="N61" i="1"/>
  <c r="L62" i="1"/>
  <c r="J62" i="1"/>
  <c r="C60" i="1"/>
  <c r="C61" i="1"/>
  <c r="D60" i="1"/>
  <c r="D61" i="1"/>
  <c r="E60" i="1"/>
  <c r="E61" i="1"/>
  <c r="F60" i="1"/>
  <c r="F61" i="1"/>
  <c r="G60" i="1"/>
  <c r="G61" i="1"/>
  <c r="E62" i="1"/>
  <c r="C62" i="1"/>
  <c r="J50" i="1"/>
  <c r="J46" i="1"/>
  <c r="J47" i="1"/>
  <c r="K46" i="1"/>
  <c r="K47" i="1"/>
  <c r="L46" i="1"/>
  <c r="L47" i="1"/>
  <c r="M46" i="1"/>
  <c r="M47" i="1"/>
  <c r="N46" i="1"/>
  <c r="N47" i="1"/>
  <c r="L48" i="1"/>
  <c r="J48" i="1"/>
  <c r="C50" i="1"/>
  <c r="C46" i="1"/>
  <c r="C47" i="1"/>
  <c r="D46" i="1"/>
  <c r="D47" i="1"/>
  <c r="E46" i="1"/>
  <c r="E47" i="1"/>
  <c r="F46" i="1"/>
  <c r="F47" i="1"/>
  <c r="G46" i="1"/>
  <c r="G47" i="1"/>
  <c r="E48" i="1"/>
  <c r="C48" i="1"/>
  <c r="L18" i="1"/>
  <c r="E18" i="1"/>
  <c r="J20" i="1"/>
  <c r="C20" i="1"/>
  <c r="J18" i="1"/>
  <c r="C18" i="1"/>
  <c r="K17" i="1"/>
  <c r="L17" i="1"/>
  <c r="M17" i="1"/>
  <c r="N17" i="1"/>
  <c r="J17" i="1"/>
  <c r="D17" i="1"/>
  <c r="E17" i="1"/>
  <c r="F17" i="1"/>
  <c r="G17" i="1"/>
  <c r="C17" i="1"/>
  <c r="K16" i="1"/>
  <c r="L16" i="1"/>
  <c r="M16" i="1"/>
  <c r="N16" i="1"/>
  <c r="J16" i="1"/>
  <c r="D8" i="1"/>
  <c r="E8" i="1"/>
  <c r="F8" i="1"/>
  <c r="G8" i="1"/>
  <c r="C8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<sst xmlns="http://schemas.openxmlformats.org/spreadsheetml/2006/main" count="135" uniqueCount="35">
  <si>
    <t>0-50</t>
  </si>
  <si>
    <t>50-100</t>
  </si>
  <si>
    <t>100-150</t>
  </si>
  <si>
    <t>150-200</t>
  </si>
  <si>
    <t>agosto solo hotel 1-5 stelle</t>
  </si>
  <si>
    <t>agosto solo extra</t>
  </si>
  <si>
    <t>Hotel</t>
  </si>
  <si>
    <t>Extra</t>
  </si>
  <si>
    <t>Prezzo</t>
  </si>
  <si>
    <t>Varianza</t>
  </si>
  <si>
    <t>Prezzo Medio Airbnb</t>
  </si>
  <si>
    <t>Prezzo medio Airbnb</t>
  </si>
  <si>
    <t>Primo</t>
  </si>
  <si>
    <t>Secondo</t>
  </si>
  <si>
    <t>Terzo</t>
  </si>
  <si>
    <t>Quarto</t>
  </si>
  <si>
    <t>Quinto</t>
  </si>
  <si>
    <t>Media</t>
  </si>
  <si>
    <t>GestioneHotel.Guru</t>
  </si>
  <si>
    <t>Agosto tutte insieme</t>
  </si>
  <si>
    <t>200-300</t>
  </si>
  <si>
    <t>agosto solo hotel 1-5 stelle Primo intermedio</t>
  </si>
  <si>
    <t>agosto solo extra Primo intermedio</t>
  </si>
  <si>
    <t>agosto solo hotel 1-5 stelle Secondo intermedio</t>
  </si>
  <si>
    <t>agosto solo extra Secondo intermedio</t>
  </si>
  <si>
    <t>Osservazione1</t>
  </si>
  <si>
    <t>Osservazione2</t>
  </si>
  <si>
    <t>Osservazione3</t>
  </si>
  <si>
    <t>Primo sabato</t>
  </si>
  <si>
    <t>Secondo sabato</t>
  </si>
  <si>
    <t>Terzo sabato</t>
  </si>
  <si>
    <t>Quarto sabato</t>
  </si>
  <si>
    <t>Quinto sabato</t>
  </si>
  <si>
    <t>Booking</t>
  </si>
  <si>
    <t>Airbnb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</si>
</sst>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25"/>
    <xf numFmtId="8" fontId="0" fillId="0" borderId="0" xfId="0" applyNumberFormat="1"/>
  </cellXfs>
  <cellStyles count="3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Foglio1!$C$11:$G$11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5.0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Foglio1!$B$12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Foglio1!$C$12:$G$12</c:f>
              <c:numCache>
                <c:formatCode>General</c:formatCode>
                <c:ptCount val="5"/>
                <c:pt idx="0">
                  <c:v>173.0</c:v>
                </c:pt>
                <c:pt idx="1">
                  <c:v>177.0</c:v>
                </c:pt>
                <c:pt idx="2">
                  <c:v>190.0</c:v>
                </c:pt>
                <c:pt idx="3">
                  <c:v>186.0</c:v>
                </c:pt>
                <c:pt idx="4">
                  <c:v>141.0</c:v>
                </c:pt>
              </c:numCache>
            </c:numRef>
          </c:val>
        </c:ser>
        <c:ser>
          <c:idx val="2"/>
          <c:order val="2"/>
          <c:tx>
            <c:strRef>
              <c:f>Foglio1!$B$13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Foglio1!$C$13:$G$13</c:f>
              <c:numCache>
                <c:formatCode>General</c:formatCode>
                <c:ptCount val="5"/>
                <c:pt idx="0">
                  <c:v>124.0</c:v>
                </c:pt>
                <c:pt idx="1">
                  <c:v>114.0</c:v>
                </c:pt>
                <c:pt idx="2">
                  <c:v>108.0</c:v>
                </c:pt>
                <c:pt idx="3">
                  <c:v>115.0</c:v>
                </c:pt>
                <c:pt idx="4">
                  <c:v>130.0</c:v>
                </c:pt>
              </c:numCache>
            </c:numRef>
          </c:val>
        </c:ser>
        <c:ser>
          <c:idx val="3"/>
          <c:order val="3"/>
          <c:tx>
            <c:strRef>
              <c:f>Foglio1!$B$14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Foglio1!$C$14:$G$14</c:f>
              <c:numCache>
                <c:formatCode>General</c:formatCode>
                <c:ptCount val="5"/>
                <c:pt idx="0">
                  <c:v>25.0</c:v>
                </c:pt>
                <c:pt idx="1">
                  <c:v>26.0</c:v>
                </c:pt>
                <c:pt idx="2">
                  <c:v>26.0</c:v>
                </c:pt>
                <c:pt idx="3">
                  <c:v>24.0</c:v>
                </c:pt>
                <c:pt idx="4">
                  <c:v>38.0</c:v>
                </c:pt>
              </c:numCache>
            </c:numRef>
          </c:val>
        </c:ser>
        <c:ser>
          <c:idx val="4"/>
          <c:order val="4"/>
          <c:tx>
            <c:strRef>
              <c:f>Foglio1!$B$15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Foglio1!$C$15:$G$15</c:f>
              <c:numCache>
                <c:formatCode>General</c:formatCode>
                <c:ptCount val="5"/>
                <c:pt idx="0">
                  <c:v>43.0</c:v>
                </c:pt>
                <c:pt idx="1">
                  <c:v>42.0</c:v>
                </c:pt>
                <c:pt idx="2">
                  <c:v>38.0</c:v>
                </c:pt>
                <c:pt idx="3">
                  <c:v>42.0</c:v>
                </c:pt>
                <c:pt idx="4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244792"/>
        <c:axId val="2085946040"/>
      </c:barChart>
      <c:catAx>
        <c:axId val="208424479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5946040"/>
        <c:crosses val="autoZero"/>
        <c:auto val="1"/>
        <c:lblAlgn val="ctr"/>
        <c:lblOffset val="100"/>
        <c:noMultiLvlLbl val="0"/>
      </c:catAx>
      <c:valAx>
        <c:axId val="2085946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4244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Foglio1!$I$11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Foglio1!$J$11:$N$11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ser>
          <c:idx val="1"/>
          <c:order val="1"/>
          <c:tx>
            <c:strRef>
              <c:f>Foglio1!$I$12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Foglio1!$J$12:$N$12</c:f>
              <c:numCache>
                <c:formatCode>General</c:formatCode>
                <c:ptCount val="5"/>
                <c:pt idx="0">
                  <c:v>153.0</c:v>
                </c:pt>
                <c:pt idx="1">
                  <c:v>146.0</c:v>
                </c:pt>
                <c:pt idx="2">
                  <c:v>150.0</c:v>
                </c:pt>
                <c:pt idx="3">
                  <c:v>152.0</c:v>
                </c:pt>
                <c:pt idx="4">
                  <c:v>137.0</c:v>
                </c:pt>
              </c:numCache>
            </c:numRef>
          </c:val>
        </c:ser>
        <c:ser>
          <c:idx val="2"/>
          <c:order val="2"/>
          <c:tx>
            <c:strRef>
              <c:f>Foglio1!$I$13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Foglio1!$J$13:$N$13</c:f>
              <c:numCache>
                <c:formatCode>General</c:formatCode>
                <c:ptCount val="5"/>
                <c:pt idx="0">
                  <c:v>96.0</c:v>
                </c:pt>
                <c:pt idx="1">
                  <c:v>94.0</c:v>
                </c:pt>
                <c:pt idx="2">
                  <c:v>88.0</c:v>
                </c:pt>
                <c:pt idx="3">
                  <c:v>96.0</c:v>
                </c:pt>
                <c:pt idx="4">
                  <c:v>123.0</c:v>
                </c:pt>
              </c:numCache>
            </c:numRef>
          </c:val>
        </c:ser>
        <c:ser>
          <c:idx val="3"/>
          <c:order val="3"/>
          <c:tx>
            <c:strRef>
              <c:f>Foglio1!$I$14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Foglio1!$J$14:$N$14</c:f>
              <c:numCache>
                <c:formatCode>General</c:formatCode>
                <c:ptCount val="5"/>
                <c:pt idx="0">
                  <c:v>49.0</c:v>
                </c:pt>
                <c:pt idx="1">
                  <c:v>42.0</c:v>
                </c:pt>
                <c:pt idx="2">
                  <c:v>32.0</c:v>
                </c:pt>
                <c:pt idx="3">
                  <c:v>44.0</c:v>
                </c:pt>
                <c:pt idx="4">
                  <c:v>62.0</c:v>
                </c:pt>
              </c:numCache>
            </c:numRef>
          </c:val>
        </c:ser>
        <c:ser>
          <c:idx val="4"/>
          <c:order val="4"/>
          <c:tx>
            <c:strRef>
              <c:f>Foglio1!$I$15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Foglio1!$J$15:$N$15</c:f>
              <c:numCache>
                <c:formatCode>General</c:formatCode>
                <c:ptCount val="5"/>
                <c:pt idx="0">
                  <c:v>36.0</c:v>
                </c:pt>
                <c:pt idx="1">
                  <c:v>30.0</c:v>
                </c:pt>
                <c:pt idx="2">
                  <c:v>28.0</c:v>
                </c:pt>
                <c:pt idx="3">
                  <c:v>40.0</c:v>
                </c:pt>
                <c:pt idx="4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2503096"/>
        <c:axId val="2082499832"/>
      </c:barChart>
      <c:catAx>
        <c:axId val="20825030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82499832"/>
        <c:crosses val="autoZero"/>
        <c:auto val="1"/>
        <c:lblAlgn val="ctr"/>
        <c:lblOffset val="100"/>
        <c:noMultiLvlLbl val="0"/>
      </c:catAx>
      <c:valAx>
        <c:axId val="2082499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2503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Foglio1!$C$68:$G$68</c:f>
              <c:numCache>
                <c:formatCode>0.00</c:formatCode>
                <c:ptCount val="5"/>
                <c:pt idx="0">
                  <c:v>145.822102425876</c:v>
                </c:pt>
                <c:pt idx="1">
                  <c:v>145.4545454545455</c:v>
                </c:pt>
                <c:pt idx="2">
                  <c:v>141.8256130790191</c:v>
                </c:pt>
                <c:pt idx="3">
                  <c:v>143.3155080213904</c:v>
                </c:pt>
                <c:pt idx="4">
                  <c:v>157.0460704607046</c:v>
                </c:pt>
              </c:numCache>
            </c:numRef>
          </c:val>
        </c:ser>
        <c:ser>
          <c:idx val="1"/>
          <c:order val="1"/>
          <c:tx>
            <c:strRef>
              <c:f>Foglio1!$B$69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Foglio1!$C$69:$G$69</c:f>
              <c:numCache>
                <c:formatCode>0.00</c:formatCode>
                <c:ptCount val="5"/>
                <c:pt idx="0">
                  <c:v>144.4444444444445</c:v>
                </c:pt>
                <c:pt idx="1">
                  <c:v>143.6141304347826</c:v>
                </c:pt>
                <c:pt idx="2">
                  <c:v>140.9214092140921</c:v>
                </c:pt>
                <c:pt idx="3">
                  <c:v>141.9786096256684</c:v>
                </c:pt>
                <c:pt idx="4">
                  <c:v>156.6757493188011</c:v>
                </c:pt>
              </c:numCache>
            </c:numRef>
          </c:val>
        </c:ser>
        <c:ser>
          <c:idx val="2"/>
          <c:order val="2"/>
          <c:tx>
            <c:strRef>
              <c:f>Foglio1!$B$70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Foglio1!$C$70:$G$70</c:f>
              <c:numCache>
                <c:formatCode>0.00</c:formatCode>
                <c:ptCount val="5"/>
                <c:pt idx="0">
                  <c:v>143.801652892562</c:v>
                </c:pt>
                <c:pt idx="1">
                  <c:v>141.983695652174</c:v>
                </c:pt>
                <c:pt idx="2">
                  <c:v>141.1444141689373</c:v>
                </c:pt>
                <c:pt idx="3">
                  <c:v>141.0427807486631</c:v>
                </c:pt>
                <c:pt idx="4">
                  <c:v>155.8265582655827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18232"/>
        <c:axId val="-2136385320"/>
      </c:barChart>
      <c:catAx>
        <c:axId val="20965182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6385320"/>
        <c:crosses val="autoZero"/>
        <c:auto val="1"/>
        <c:lblAlgn val="ctr"/>
        <c:lblOffset val="100"/>
        <c:noMultiLvlLbl val="0"/>
      </c:catAx>
      <c:valAx>
        <c:axId val="-2136385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6518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Foglio1!$I$68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Foglio1!$J$68:$N$68</c:f>
              <c:numCache>
                <c:formatCode>0.00</c:formatCode>
                <c:ptCount val="5"/>
                <c:pt idx="0">
                  <c:v>149.7032640949555</c:v>
                </c:pt>
                <c:pt idx="1">
                  <c:v>147.1337579617834</c:v>
                </c:pt>
                <c:pt idx="2">
                  <c:v>143.046357615894</c:v>
                </c:pt>
                <c:pt idx="3">
                  <c:v>150.5952380952381</c:v>
                </c:pt>
                <c:pt idx="4">
                  <c:v>156.2330623306233</c:v>
                </c:pt>
              </c:numCache>
            </c:numRef>
          </c:val>
        </c:ser>
        <c:ser>
          <c:idx val="1"/>
          <c:order val="1"/>
          <c:tx>
            <c:strRef>
              <c:f>Foglio1!$I$69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Foglio1!$J$69:$N$69</c:f>
              <c:numCache>
                <c:formatCode>0.00</c:formatCode>
                <c:ptCount val="5"/>
                <c:pt idx="0">
                  <c:v>148.7878787878788</c:v>
                </c:pt>
                <c:pt idx="1">
                  <c:v>144.2622950819672</c:v>
                </c:pt>
                <c:pt idx="2">
                  <c:v>141.7253521126761</c:v>
                </c:pt>
                <c:pt idx="3">
                  <c:v>150.3021148036254</c:v>
                </c:pt>
                <c:pt idx="4">
                  <c:v>155.4945054945055</c:v>
                </c:pt>
              </c:numCache>
            </c:numRef>
          </c:val>
        </c:ser>
        <c:ser>
          <c:idx val="2"/>
          <c:order val="2"/>
          <c:tx>
            <c:strRef>
              <c:f>Foglio1!$I$70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Foglio1!$J$70:$N$70</c:f>
              <c:numCache>
                <c:formatCode>0.00</c:formatCode>
                <c:ptCount val="5"/>
                <c:pt idx="0">
                  <c:v>148.1927710843374</c:v>
                </c:pt>
                <c:pt idx="1">
                  <c:v>145.4545454545455</c:v>
                </c:pt>
                <c:pt idx="2">
                  <c:v>141.1764705882353</c:v>
                </c:pt>
                <c:pt idx="3">
                  <c:v>150.2994011976048</c:v>
                </c:pt>
                <c:pt idx="4">
                  <c:v>155.8171745152355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086168"/>
        <c:axId val="-2136356600"/>
      </c:barChart>
      <c:catAx>
        <c:axId val="-21390861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6356600"/>
        <c:crosses val="autoZero"/>
        <c:auto val="1"/>
        <c:lblAlgn val="ctr"/>
        <c:lblOffset val="100"/>
        <c:noMultiLvlLbl val="0"/>
      </c:catAx>
      <c:valAx>
        <c:axId val="-2136356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9086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Foglio1!$C$89:$G$89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1"/>
          <c:order val="1"/>
          <c:tx>
            <c:strRef>
              <c:f>Foglio1!$B$90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Foglio1!$C$90:$G$90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2"/>
          <c:order val="2"/>
          <c:tx>
            <c:strRef>
              <c:f>Foglio1!$B$91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Foglio1!$C$91:$G$91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891400"/>
        <c:axId val="-2137893432"/>
      </c:barChart>
      <c:catAx>
        <c:axId val="-2137891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7893432"/>
        <c:crosses val="autoZero"/>
        <c:auto val="1"/>
        <c:lblAlgn val="ctr"/>
        <c:lblOffset val="100"/>
        <c:noMultiLvlLbl val="0"/>
      </c:catAx>
      <c:valAx>
        <c:axId val="-2137893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7891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21</xdr:row>
      <xdr:rowOff>158750</xdr:rowOff>
    </xdr:from>
    <xdr:to>
      <xdr:col>6</xdr:col>
      <xdr:colOff>812800</xdr:colOff>
      <xdr:row>36</xdr:row>
      <xdr:rowOff>44450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21</xdr:row>
      <xdr:rowOff>158750</xdr:rowOff>
    </xdr:from>
    <xdr:to>
      <xdr:col>13</xdr:col>
      <xdr:colOff>812800</xdr:colOff>
      <xdr:row>36</xdr:row>
      <xdr:rowOff>44450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71</xdr:row>
      <xdr:rowOff>133350</xdr:rowOff>
    </xdr:from>
    <xdr:to>
      <xdr:col>7</xdr:col>
      <xdr:colOff>12700</xdr:colOff>
      <xdr:row>86</xdr:row>
      <xdr:rowOff>19050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25400</xdr:colOff>
      <xdr:row>71</xdr:row>
      <xdr:rowOff>38100</xdr:rowOff>
    </xdr:from>
    <xdr:to>
      <xdr:col>14</xdr:col>
      <xdr:colOff>0</xdr:colOff>
      <xdr:row>86</xdr:row>
      <xdr:rowOff>44450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92</xdr:row>
      <xdr:rowOff>57150</xdr:rowOff>
    </xdr:from>
    <xdr:to>
      <xdr:col>7</xdr:col>
      <xdr:colOff>0</xdr:colOff>
      <xdr:row>106</xdr:row>
      <xdr:rowOff>133350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stionehotel.gu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1"/>
  <sheetViews>
    <sheetView tabSelected="1" topLeftCell="A75" workbookViewId="0">
      <selection activeCell="H98" sqref="H98"/>
    </sheetView>
  </sheetViews>
  <sheetFormatPr baseColWidth="10" defaultRowHeight="15" x14ac:dyDescent="0"/>
  <sheetData>
    <row r="1" spans="2:14">
      <c r="B1" t="s">
        <v>19</v>
      </c>
    </row>
    <row r="2" spans="2:14">
      <c r="C2" s="1">
        <v>42217</v>
      </c>
      <c r="D2" s="1">
        <v>42224</v>
      </c>
      <c r="E2" s="1">
        <v>42231</v>
      </c>
      <c r="F2" s="1">
        <v>42238</v>
      </c>
      <c r="G2" s="1">
        <v>42245</v>
      </c>
      <c r="I2" s="3" t="s">
        <v>18</v>
      </c>
    </row>
    <row r="3" spans="2:14">
      <c r="B3" t="s">
        <v>0</v>
      </c>
      <c r="C3">
        <v>9</v>
      </c>
      <c r="D3">
        <v>6</v>
      </c>
      <c r="E3">
        <v>9</v>
      </c>
      <c r="F3">
        <v>11</v>
      </c>
      <c r="G3">
        <v>9</v>
      </c>
    </row>
    <row r="4" spans="2:14">
      <c r="B4" t="s">
        <v>1</v>
      </c>
      <c r="C4">
        <v>326</v>
      </c>
      <c r="D4">
        <v>323</v>
      </c>
      <c r="E4">
        <v>340</v>
      </c>
      <c r="F4">
        <v>338</v>
      </c>
      <c r="G4">
        <v>278</v>
      </c>
    </row>
    <row r="5" spans="2:14">
      <c r="B5" t="s">
        <v>2</v>
      </c>
      <c r="C5">
        <v>219</v>
      </c>
      <c r="D5">
        <v>208</v>
      </c>
      <c r="E5">
        <v>196</v>
      </c>
      <c r="F5">
        <v>211</v>
      </c>
      <c r="G5">
        <v>253</v>
      </c>
    </row>
    <row r="6" spans="2:14">
      <c r="B6" t="s">
        <v>3</v>
      </c>
      <c r="C6">
        <v>74</v>
      </c>
      <c r="D6">
        <v>68</v>
      </c>
      <c r="E6">
        <v>58</v>
      </c>
      <c r="F6">
        <v>68</v>
      </c>
      <c r="G6">
        <v>100</v>
      </c>
    </row>
    <row r="7" spans="2:14">
      <c r="B7" t="s">
        <v>20</v>
      </c>
      <c r="C7">
        <v>79</v>
      </c>
      <c r="D7">
        <v>72</v>
      </c>
      <c r="E7">
        <v>66</v>
      </c>
      <c r="F7">
        <v>82</v>
      </c>
      <c r="G7">
        <v>98</v>
      </c>
    </row>
    <row r="8" spans="2:14">
      <c r="C8">
        <f>SUM(C3:C7)</f>
        <v>707</v>
      </c>
      <c r="D8">
        <f t="shared" ref="D8:G8" si="0">SUM(D3:D7)</f>
        <v>677</v>
      </c>
      <c r="E8">
        <f t="shared" si="0"/>
        <v>669</v>
      </c>
      <c r="F8">
        <f t="shared" si="0"/>
        <v>710</v>
      </c>
      <c r="G8">
        <f t="shared" si="0"/>
        <v>738</v>
      </c>
    </row>
    <row r="9" spans="2:14">
      <c r="B9" t="s">
        <v>4</v>
      </c>
      <c r="I9" t="s">
        <v>5</v>
      </c>
    </row>
    <row r="10" spans="2:14"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J10" s="1" t="s">
        <v>12</v>
      </c>
      <c r="K10" s="1" t="s">
        <v>13</v>
      </c>
      <c r="L10" s="1" t="s">
        <v>14</v>
      </c>
      <c r="M10" s="1" t="s">
        <v>15</v>
      </c>
      <c r="N10" s="1" t="s">
        <v>16</v>
      </c>
    </row>
    <row r="11" spans="2:14">
      <c r="B11" t="s">
        <v>0</v>
      </c>
      <c r="C11">
        <v>6</v>
      </c>
      <c r="D11">
        <v>4</v>
      </c>
      <c r="E11">
        <v>5</v>
      </c>
      <c r="F11">
        <v>7</v>
      </c>
      <c r="G11">
        <v>5</v>
      </c>
      <c r="I11" t="s">
        <v>0</v>
      </c>
      <c r="J11">
        <v>3</v>
      </c>
      <c r="K11">
        <v>2</v>
      </c>
      <c r="L11">
        <v>4</v>
      </c>
      <c r="M11">
        <v>4</v>
      </c>
      <c r="N11">
        <v>4</v>
      </c>
    </row>
    <row r="12" spans="2:14">
      <c r="B12" t="s">
        <v>1</v>
      </c>
      <c r="C12">
        <v>173</v>
      </c>
      <c r="D12">
        <v>177</v>
      </c>
      <c r="E12">
        <v>190</v>
      </c>
      <c r="F12">
        <v>186</v>
      </c>
      <c r="G12">
        <v>141</v>
      </c>
      <c r="I12" t="s">
        <v>1</v>
      </c>
      <c r="J12">
        <v>153</v>
      </c>
      <c r="K12">
        <v>146</v>
      </c>
      <c r="L12">
        <v>150</v>
      </c>
      <c r="M12">
        <v>152</v>
      </c>
      <c r="N12">
        <v>137</v>
      </c>
    </row>
    <row r="13" spans="2:14">
      <c r="B13" t="s">
        <v>2</v>
      </c>
      <c r="C13">
        <v>124</v>
      </c>
      <c r="D13">
        <v>114</v>
      </c>
      <c r="E13">
        <v>108</v>
      </c>
      <c r="F13">
        <v>115</v>
      </c>
      <c r="G13">
        <v>130</v>
      </c>
      <c r="I13" t="s">
        <v>2</v>
      </c>
      <c r="J13">
        <v>96</v>
      </c>
      <c r="K13">
        <v>94</v>
      </c>
      <c r="L13">
        <v>88</v>
      </c>
      <c r="M13">
        <v>96</v>
      </c>
      <c r="N13">
        <v>123</v>
      </c>
    </row>
    <row r="14" spans="2:14">
      <c r="B14" t="s">
        <v>3</v>
      </c>
      <c r="C14">
        <v>25</v>
      </c>
      <c r="D14">
        <v>26</v>
      </c>
      <c r="E14">
        <v>26</v>
      </c>
      <c r="F14">
        <v>24</v>
      </c>
      <c r="G14">
        <v>38</v>
      </c>
      <c r="I14" t="s">
        <v>3</v>
      </c>
      <c r="J14">
        <v>49</v>
      </c>
      <c r="K14">
        <v>42</v>
      </c>
      <c r="L14">
        <v>32</v>
      </c>
      <c r="M14">
        <v>44</v>
      </c>
      <c r="N14">
        <v>62</v>
      </c>
    </row>
    <row r="15" spans="2:14">
      <c r="B15" t="s">
        <v>20</v>
      </c>
      <c r="C15">
        <v>43</v>
      </c>
      <c r="D15">
        <v>42</v>
      </c>
      <c r="E15">
        <v>38</v>
      </c>
      <c r="F15">
        <v>42</v>
      </c>
      <c r="G15">
        <v>55</v>
      </c>
      <c r="I15" t="s">
        <v>20</v>
      </c>
      <c r="J15">
        <v>36</v>
      </c>
      <c r="K15">
        <v>30</v>
      </c>
      <c r="L15">
        <v>28</v>
      </c>
      <c r="M15">
        <v>40</v>
      </c>
      <c r="N15">
        <v>43</v>
      </c>
    </row>
    <row r="16" spans="2:14">
      <c r="B16" t="s">
        <v>6</v>
      </c>
      <c r="C16">
        <f>SUM(C11:C15)</f>
        <v>371</v>
      </c>
      <c r="D16">
        <f t="shared" ref="D16:G16" si="1">SUM(D11:D15)</f>
        <v>363</v>
      </c>
      <c r="E16">
        <f t="shared" si="1"/>
        <v>367</v>
      </c>
      <c r="F16">
        <f t="shared" si="1"/>
        <v>374</v>
      </c>
      <c r="G16">
        <f t="shared" si="1"/>
        <v>369</v>
      </c>
      <c r="I16" t="s">
        <v>7</v>
      </c>
      <c r="J16">
        <f>SUM(J11:J15)</f>
        <v>337</v>
      </c>
      <c r="K16">
        <f t="shared" ref="K16:N16" si="2">SUM(K11:K15)</f>
        <v>314</v>
      </c>
      <c r="L16">
        <f t="shared" si="2"/>
        <v>302</v>
      </c>
      <c r="M16">
        <f t="shared" si="2"/>
        <v>336</v>
      </c>
      <c r="N16">
        <f t="shared" si="2"/>
        <v>369</v>
      </c>
    </row>
    <row r="17" spans="2:14">
      <c r="B17" t="s">
        <v>8</v>
      </c>
      <c r="C17" s="2">
        <f>((C11*50)+(C12*100)+(C13*150)+(C14*200)+(C15*300))/C16</f>
        <v>145.82210242587601</v>
      </c>
      <c r="D17" s="2">
        <f t="shared" ref="D17:G17" si="3">((D11*50)+(D12*100)+(D13*150)+(D14*200)+(D15*300))/D16</f>
        <v>145.45454545454547</v>
      </c>
      <c r="E17" s="2">
        <f t="shared" si="3"/>
        <v>141.82561307901906</v>
      </c>
      <c r="F17" s="2">
        <f t="shared" si="3"/>
        <v>143.31550802139037</v>
      </c>
      <c r="G17" s="2">
        <f t="shared" si="3"/>
        <v>157.04607046070461</v>
      </c>
      <c r="H17" s="2"/>
      <c r="I17" s="2" t="s">
        <v>8</v>
      </c>
      <c r="J17" s="2">
        <f t="shared" ref="J17" si="4">((J11*50)+(J12*100)+(J13*150)+(J14*200)+(J15*300))/J16</f>
        <v>149.7032640949555</v>
      </c>
      <c r="K17" s="2">
        <f t="shared" ref="K17" si="5">((K11*50)+(K12*100)+(K13*150)+(K14*200)+(K15*300))/K16</f>
        <v>147.13375796178343</v>
      </c>
      <c r="L17" s="2">
        <f t="shared" ref="L17" si="6">((L11*50)+(L12*100)+(L13*150)+(L14*200)+(L15*300))/L16</f>
        <v>143.04635761589404</v>
      </c>
      <c r="M17" s="2">
        <f t="shared" ref="M17" si="7">((M11*50)+(M12*100)+(M13*150)+(M14*200)+(M15*300))/M16</f>
        <v>150.5952380952381</v>
      </c>
      <c r="N17" s="2">
        <f t="shared" ref="N17" si="8">((N11*50)+(N12*100)+(N13*150)+(N14*200)+(N15*300))/N16</f>
        <v>156.23306233062331</v>
      </c>
    </row>
    <row r="18" spans="2:14">
      <c r="B18" t="s">
        <v>9</v>
      </c>
      <c r="C18" s="2">
        <f>VAR(C17:G17)</f>
        <v>36.144301861203985</v>
      </c>
      <c r="D18" t="s">
        <v>17</v>
      </c>
      <c r="E18" s="2">
        <f>AVERAGE(C17:G17)</f>
        <v>146.69276788830712</v>
      </c>
      <c r="I18" t="s">
        <v>9</v>
      </c>
      <c r="J18" s="2">
        <f>VAR(J17:N17)</f>
        <v>23.424825719386927</v>
      </c>
      <c r="K18" t="s">
        <v>17</v>
      </c>
      <c r="L18" s="2">
        <f>AVERAGE(J17:N17)</f>
        <v>149.34233601969885</v>
      </c>
    </row>
    <row r="19" spans="2:14">
      <c r="B19" t="s">
        <v>11</v>
      </c>
      <c r="C19">
        <v>102</v>
      </c>
      <c r="D19">
        <v>103</v>
      </c>
      <c r="E19">
        <v>103</v>
      </c>
      <c r="F19">
        <v>102</v>
      </c>
      <c r="G19">
        <v>102</v>
      </c>
      <c r="I19" t="s">
        <v>10</v>
      </c>
      <c r="J19">
        <v>102</v>
      </c>
      <c r="K19">
        <v>103</v>
      </c>
      <c r="L19">
        <v>103</v>
      </c>
      <c r="M19">
        <v>102</v>
      </c>
      <c r="N19">
        <v>102</v>
      </c>
    </row>
    <row r="20" spans="2:14">
      <c r="B20" t="s">
        <v>9</v>
      </c>
      <c r="C20">
        <f>VAR(C19:G19)</f>
        <v>0.3</v>
      </c>
      <c r="I20" t="s">
        <v>9</v>
      </c>
      <c r="J20">
        <f>VAR(J19:N19)</f>
        <v>0.3</v>
      </c>
    </row>
    <row r="39" spans="2:14">
      <c r="B39" t="s">
        <v>21</v>
      </c>
      <c r="I39" t="s">
        <v>22</v>
      </c>
    </row>
    <row r="40" spans="2:14">
      <c r="C40" s="1" t="s">
        <v>12</v>
      </c>
      <c r="D40" s="1" t="s">
        <v>13</v>
      </c>
      <c r="E40" s="1" t="s">
        <v>14</v>
      </c>
      <c r="F40" s="1" t="s">
        <v>15</v>
      </c>
      <c r="G40" s="1" t="s">
        <v>16</v>
      </c>
      <c r="J40" s="1" t="s">
        <v>12</v>
      </c>
      <c r="K40" s="1" t="s">
        <v>13</v>
      </c>
      <c r="L40" s="1" t="s">
        <v>14</v>
      </c>
      <c r="M40" s="1" t="s">
        <v>15</v>
      </c>
      <c r="N40" s="1" t="s">
        <v>16</v>
      </c>
    </row>
    <row r="41" spans="2:14">
      <c r="B41" t="s">
        <v>0</v>
      </c>
      <c r="C41">
        <v>5</v>
      </c>
      <c r="D41">
        <v>5</v>
      </c>
      <c r="E41">
        <v>4</v>
      </c>
      <c r="F41">
        <v>8</v>
      </c>
      <c r="G41">
        <v>6</v>
      </c>
      <c r="I41" t="s">
        <v>0</v>
      </c>
      <c r="J41">
        <v>2</v>
      </c>
      <c r="K41">
        <v>6</v>
      </c>
      <c r="L41">
        <v>6</v>
      </c>
      <c r="M41">
        <v>4</v>
      </c>
      <c r="N41">
        <v>4</v>
      </c>
    </row>
    <row r="42" spans="2:14">
      <c r="B42" t="s">
        <v>1</v>
      </c>
      <c r="C42">
        <v>179</v>
      </c>
      <c r="D42">
        <v>186</v>
      </c>
      <c r="E42">
        <v>196</v>
      </c>
      <c r="F42">
        <v>189</v>
      </c>
      <c r="G42">
        <v>142</v>
      </c>
      <c r="I42" t="s">
        <v>1</v>
      </c>
      <c r="J42">
        <v>148</v>
      </c>
      <c r="K42">
        <v>140</v>
      </c>
      <c r="L42">
        <v>138</v>
      </c>
      <c r="M42">
        <v>148</v>
      </c>
      <c r="N42">
        <v>135</v>
      </c>
    </row>
    <row r="43" spans="2:14">
      <c r="B43" t="s">
        <v>2</v>
      </c>
      <c r="C43">
        <v>107</v>
      </c>
      <c r="D43">
        <v>108</v>
      </c>
      <c r="E43">
        <v>106</v>
      </c>
      <c r="F43">
        <v>110</v>
      </c>
      <c r="G43">
        <v>124</v>
      </c>
      <c r="I43" t="s">
        <v>2</v>
      </c>
      <c r="J43">
        <v>100</v>
      </c>
      <c r="K43">
        <v>96</v>
      </c>
      <c r="L43">
        <v>85</v>
      </c>
      <c r="M43">
        <v>99</v>
      </c>
      <c r="N43">
        <v>124</v>
      </c>
    </row>
    <row r="44" spans="2:14">
      <c r="B44" t="s">
        <v>3</v>
      </c>
      <c r="C44">
        <v>29</v>
      </c>
      <c r="D44">
        <v>29</v>
      </c>
      <c r="E44">
        <v>26</v>
      </c>
      <c r="F44">
        <v>28</v>
      </c>
      <c r="G44">
        <v>41</v>
      </c>
      <c r="I44" t="s">
        <v>3</v>
      </c>
      <c r="J44">
        <v>48</v>
      </c>
      <c r="K44">
        <v>36</v>
      </c>
      <c r="L44">
        <v>31</v>
      </c>
      <c r="M44">
        <v>41</v>
      </c>
      <c r="N44">
        <v>60</v>
      </c>
    </row>
    <row r="45" spans="2:14">
      <c r="B45" t="s">
        <v>20</v>
      </c>
      <c r="C45">
        <v>40</v>
      </c>
      <c r="D45">
        <v>40</v>
      </c>
      <c r="E45">
        <v>37</v>
      </c>
      <c r="F45">
        <v>39</v>
      </c>
      <c r="G45">
        <v>54</v>
      </c>
      <c r="I45" t="s">
        <v>20</v>
      </c>
      <c r="J45">
        <v>32</v>
      </c>
      <c r="K45">
        <v>27</v>
      </c>
      <c r="L45">
        <v>24</v>
      </c>
      <c r="M45">
        <v>39</v>
      </c>
      <c r="N45">
        <v>41</v>
      </c>
    </row>
    <row r="46" spans="2:14">
      <c r="B46" t="s">
        <v>6</v>
      </c>
      <c r="C46">
        <f>SUM(C41:C45)</f>
        <v>360</v>
      </c>
      <c r="D46">
        <f t="shared" ref="D46:G46" si="9">SUM(D41:D45)</f>
        <v>368</v>
      </c>
      <c r="E46">
        <f t="shared" si="9"/>
        <v>369</v>
      </c>
      <c r="F46">
        <f t="shared" si="9"/>
        <v>374</v>
      </c>
      <c r="G46">
        <f t="shared" si="9"/>
        <v>367</v>
      </c>
      <c r="I46" t="s">
        <v>7</v>
      </c>
      <c r="J46">
        <f>SUM(J41:J45)</f>
        <v>330</v>
      </c>
      <c r="K46">
        <f t="shared" ref="K46:N46" si="10">SUM(K41:K45)</f>
        <v>305</v>
      </c>
      <c r="L46">
        <f t="shared" si="10"/>
        <v>284</v>
      </c>
      <c r="M46">
        <f t="shared" si="10"/>
        <v>331</v>
      </c>
      <c r="N46">
        <f t="shared" si="10"/>
        <v>364</v>
      </c>
    </row>
    <row r="47" spans="2:14">
      <c r="B47" t="s">
        <v>8</v>
      </c>
      <c r="C47" s="2">
        <f>((C41*50)+(C42*100)+(C43*150)+(C44*200)+(C45*300))/C46</f>
        <v>144.44444444444446</v>
      </c>
      <c r="D47" s="2">
        <f t="shared" ref="D47:G47" si="11">((D41*50)+(D42*100)+(D43*150)+(D44*200)+(D45*300))/D46</f>
        <v>143.6141304347826</v>
      </c>
      <c r="E47" s="2">
        <f t="shared" si="11"/>
        <v>140.92140921409214</v>
      </c>
      <c r="F47" s="2">
        <f t="shared" si="11"/>
        <v>141.97860962566844</v>
      </c>
      <c r="G47" s="2">
        <f t="shared" si="11"/>
        <v>156.67574931880108</v>
      </c>
      <c r="I47" s="2" t="s">
        <v>8</v>
      </c>
      <c r="J47" s="2">
        <f t="shared" ref="J47:N47" si="12">((J41*50)+(J42*100)+(J43*150)+(J44*200)+(J45*300))/J46</f>
        <v>148.78787878787878</v>
      </c>
      <c r="K47" s="2">
        <f t="shared" si="12"/>
        <v>144.26229508196721</v>
      </c>
      <c r="L47" s="2">
        <f t="shared" si="12"/>
        <v>141.72535211267606</v>
      </c>
      <c r="M47" s="2">
        <f t="shared" si="12"/>
        <v>150.30211480362539</v>
      </c>
      <c r="N47" s="2">
        <f t="shared" si="12"/>
        <v>155.49450549450549</v>
      </c>
    </row>
    <row r="48" spans="2:14">
      <c r="B48" t="s">
        <v>9</v>
      </c>
      <c r="C48" s="2">
        <f>VAR(C47:G47)</f>
        <v>40.732037131858789</v>
      </c>
      <c r="D48" t="s">
        <v>17</v>
      </c>
      <c r="E48" s="2">
        <f>AVERAGE(C47:G47)</f>
        <v>145.52686860755776</v>
      </c>
      <c r="I48" t="s">
        <v>9</v>
      </c>
      <c r="J48" s="2">
        <f>VAR(J47:N47)</f>
        <v>28.841068012881429</v>
      </c>
      <c r="K48" t="s">
        <v>17</v>
      </c>
      <c r="L48" s="2">
        <f>AVERAGE(J47:N47)</f>
        <v>148.11442925613056</v>
      </c>
    </row>
    <row r="49" spans="2:14">
      <c r="B49" t="s">
        <v>11</v>
      </c>
      <c r="C49">
        <v>102</v>
      </c>
      <c r="D49">
        <v>103</v>
      </c>
      <c r="E49">
        <v>103</v>
      </c>
      <c r="F49">
        <v>102</v>
      </c>
      <c r="G49">
        <v>102</v>
      </c>
      <c r="I49" t="s">
        <v>10</v>
      </c>
      <c r="J49">
        <v>102</v>
      </c>
      <c r="K49">
        <v>103</v>
      </c>
      <c r="L49">
        <v>103</v>
      </c>
      <c r="M49">
        <v>102</v>
      </c>
      <c r="N49">
        <v>102</v>
      </c>
    </row>
    <row r="50" spans="2:14">
      <c r="B50" t="s">
        <v>9</v>
      </c>
      <c r="C50">
        <f>VAR(C49:G49)</f>
        <v>0.3</v>
      </c>
      <c r="I50" t="s">
        <v>9</v>
      </c>
      <c r="J50">
        <f>VAR(J49:N49)</f>
        <v>0.3</v>
      </c>
    </row>
    <row r="53" spans="2:14">
      <c r="B53" t="s">
        <v>23</v>
      </c>
      <c r="I53" t="s">
        <v>24</v>
      </c>
    </row>
    <row r="54" spans="2:14">
      <c r="C54" s="1" t="s">
        <v>12</v>
      </c>
      <c r="D54" s="1" t="s">
        <v>13</v>
      </c>
      <c r="E54" s="1" t="s">
        <v>14</v>
      </c>
      <c r="F54" s="1" t="s">
        <v>15</v>
      </c>
      <c r="G54" s="1" t="s">
        <v>16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</row>
    <row r="55" spans="2:14">
      <c r="B55" t="s">
        <v>0</v>
      </c>
      <c r="C55">
        <v>5</v>
      </c>
      <c r="D55">
        <v>6</v>
      </c>
      <c r="E55">
        <v>4</v>
      </c>
      <c r="F55">
        <v>8</v>
      </c>
      <c r="G55">
        <v>6</v>
      </c>
      <c r="I55" t="s">
        <v>0</v>
      </c>
      <c r="J55">
        <v>5</v>
      </c>
      <c r="K55">
        <v>6</v>
      </c>
      <c r="L55">
        <v>6</v>
      </c>
      <c r="M55">
        <v>4</v>
      </c>
      <c r="N55">
        <v>4</v>
      </c>
    </row>
    <row r="56" spans="2:14">
      <c r="B56" t="s">
        <v>1</v>
      </c>
      <c r="C56">
        <v>183</v>
      </c>
      <c r="D56">
        <v>190</v>
      </c>
      <c r="E56">
        <v>195</v>
      </c>
      <c r="F56">
        <v>193</v>
      </c>
      <c r="G56">
        <v>147</v>
      </c>
      <c r="I56" t="s">
        <v>1</v>
      </c>
      <c r="J56">
        <v>147</v>
      </c>
      <c r="K56">
        <v>142</v>
      </c>
      <c r="L56">
        <v>146</v>
      </c>
      <c r="M56">
        <v>151</v>
      </c>
      <c r="N56">
        <v>134</v>
      </c>
    </row>
    <row r="57" spans="2:14">
      <c r="B57" t="s">
        <v>2</v>
      </c>
      <c r="C57">
        <v>107</v>
      </c>
      <c r="D57">
        <v>105</v>
      </c>
      <c r="E57">
        <v>106</v>
      </c>
      <c r="F57">
        <v>109</v>
      </c>
      <c r="G57">
        <v>122</v>
      </c>
      <c r="I57" t="s">
        <v>2</v>
      </c>
      <c r="J57">
        <v>103</v>
      </c>
      <c r="K57">
        <v>96</v>
      </c>
      <c r="L57">
        <v>82</v>
      </c>
      <c r="M57">
        <v>100</v>
      </c>
      <c r="N57">
        <v>125</v>
      </c>
    </row>
    <row r="58" spans="2:14">
      <c r="B58" t="s">
        <v>3</v>
      </c>
      <c r="C58">
        <v>28</v>
      </c>
      <c r="D58">
        <v>29</v>
      </c>
      <c r="E58">
        <v>24</v>
      </c>
      <c r="F58">
        <v>25</v>
      </c>
      <c r="G58">
        <v>40</v>
      </c>
      <c r="I58" t="s">
        <v>3</v>
      </c>
      <c r="J58">
        <v>43</v>
      </c>
      <c r="K58">
        <v>33</v>
      </c>
      <c r="L58">
        <v>29</v>
      </c>
      <c r="M58">
        <v>38</v>
      </c>
      <c r="N58">
        <v>55</v>
      </c>
    </row>
    <row r="59" spans="2:14">
      <c r="B59" t="s">
        <v>20</v>
      </c>
      <c r="C59">
        <v>40</v>
      </c>
      <c r="D59">
        <v>38</v>
      </c>
      <c r="E59">
        <v>38</v>
      </c>
      <c r="F59">
        <v>39</v>
      </c>
      <c r="G59">
        <v>54</v>
      </c>
      <c r="I59" t="s">
        <v>20</v>
      </c>
      <c r="J59">
        <v>34</v>
      </c>
      <c r="K59">
        <v>31</v>
      </c>
      <c r="L59">
        <v>26</v>
      </c>
      <c r="M59">
        <v>41</v>
      </c>
      <c r="N59">
        <v>43</v>
      </c>
    </row>
    <row r="60" spans="2:14">
      <c r="B60" t="s">
        <v>6</v>
      </c>
      <c r="C60">
        <f>SUM(C55:C59)</f>
        <v>363</v>
      </c>
      <c r="D60">
        <f t="shared" ref="D60:G60" si="13">SUM(D55:D59)</f>
        <v>368</v>
      </c>
      <c r="E60">
        <f t="shared" si="13"/>
        <v>367</v>
      </c>
      <c r="F60">
        <f t="shared" si="13"/>
        <v>374</v>
      </c>
      <c r="G60">
        <f t="shared" si="13"/>
        <v>369</v>
      </c>
      <c r="I60" t="s">
        <v>7</v>
      </c>
      <c r="J60">
        <f>SUM(J55:J59)</f>
        <v>332</v>
      </c>
      <c r="K60">
        <f t="shared" ref="K60:N60" si="14">SUM(K55:K59)</f>
        <v>308</v>
      </c>
      <c r="L60">
        <f t="shared" ref="L60" si="15">SUM(L55:L59)</f>
        <v>289</v>
      </c>
      <c r="M60">
        <f t="shared" si="14"/>
        <v>334</v>
      </c>
      <c r="N60">
        <f t="shared" si="14"/>
        <v>361</v>
      </c>
    </row>
    <row r="61" spans="2:14">
      <c r="B61" t="s">
        <v>8</v>
      </c>
      <c r="C61" s="2">
        <f>((C55*50)+(C56*100)+(C57*150)+(C58*200)+(C59*300))/C60</f>
        <v>143.80165289256198</v>
      </c>
      <c r="D61" s="2">
        <f t="shared" ref="D61:G61" si="16">((D55*50)+(D56*100)+(D57*150)+(D58*200)+(D59*300))/D60</f>
        <v>141.98369565217391</v>
      </c>
      <c r="E61" s="2">
        <f t="shared" si="16"/>
        <v>141.14441416893732</v>
      </c>
      <c r="F61" s="2">
        <f t="shared" si="16"/>
        <v>141.04278074866309</v>
      </c>
      <c r="G61" s="2">
        <f t="shared" si="16"/>
        <v>155.82655826558266</v>
      </c>
      <c r="I61" s="2" t="s">
        <v>8</v>
      </c>
      <c r="J61" s="2">
        <f t="shared" ref="J61:N61" si="17">((J55*50)+(J56*100)+(J57*150)+(J58*200)+(J59*300))/J60</f>
        <v>148.19277108433735</v>
      </c>
      <c r="K61" s="2">
        <f t="shared" si="17"/>
        <v>145.45454545454547</v>
      </c>
      <c r="L61" s="2">
        <f t="shared" si="17"/>
        <v>141.1764705882353</v>
      </c>
      <c r="M61" s="2">
        <f t="shared" si="17"/>
        <v>150.29940119760479</v>
      </c>
      <c r="N61" s="2">
        <f t="shared" si="17"/>
        <v>155.81717451523545</v>
      </c>
    </row>
    <row r="62" spans="2:14">
      <c r="B62" t="s">
        <v>9</v>
      </c>
      <c r="C62" s="2">
        <f>VAR(C61:G61)</f>
        <v>39.496296639635318</v>
      </c>
      <c r="D62" t="s">
        <v>17</v>
      </c>
      <c r="E62" s="2">
        <f>AVERAGE(C61:G61)</f>
        <v>144.75982034558379</v>
      </c>
      <c r="I62" t="s">
        <v>9</v>
      </c>
      <c r="J62" s="2">
        <f>VAR(J61:N61)</f>
        <v>29.823914995546911</v>
      </c>
      <c r="K62" t="s">
        <v>17</v>
      </c>
      <c r="L62" s="2">
        <f>AVERAGE(J61:N61)</f>
        <v>148.1880725679917</v>
      </c>
    </row>
    <row r="63" spans="2:14">
      <c r="B63" t="s">
        <v>11</v>
      </c>
      <c r="C63">
        <v>102</v>
      </c>
      <c r="D63">
        <v>103</v>
      </c>
      <c r="E63">
        <v>103</v>
      </c>
      <c r="F63">
        <v>102</v>
      </c>
      <c r="G63">
        <v>101</v>
      </c>
      <c r="I63" t="s">
        <v>10</v>
      </c>
      <c r="J63">
        <v>102</v>
      </c>
      <c r="K63">
        <v>103</v>
      </c>
      <c r="L63">
        <v>103</v>
      </c>
      <c r="M63">
        <v>102</v>
      </c>
      <c r="N63">
        <v>101</v>
      </c>
    </row>
    <row r="64" spans="2:14">
      <c r="B64" t="s">
        <v>9</v>
      </c>
      <c r="C64">
        <f>VAR(C63:G63)</f>
        <v>0.7</v>
      </c>
      <c r="I64" t="s">
        <v>9</v>
      </c>
      <c r="J64">
        <f>VAR(J63:N63)</f>
        <v>0.7</v>
      </c>
    </row>
    <row r="67" spans="2:15">
      <c r="B67" t="s">
        <v>33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J67" s="1" t="s">
        <v>12</v>
      </c>
      <c r="K67" s="1" t="s">
        <v>13</v>
      </c>
      <c r="L67" s="1" t="s">
        <v>14</v>
      </c>
      <c r="M67" s="1" t="s">
        <v>15</v>
      </c>
      <c r="N67" s="1" t="s">
        <v>16</v>
      </c>
    </row>
    <row r="68" spans="2:15">
      <c r="B68" t="s">
        <v>25</v>
      </c>
      <c r="C68" s="2">
        <f>C17</f>
        <v>145.82210242587601</v>
      </c>
      <c r="D68" s="2">
        <f t="shared" ref="D68:G68" si="18">D17</f>
        <v>145.45454545454547</v>
      </c>
      <c r="E68" s="2">
        <f t="shared" si="18"/>
        <v>141.82561307901906</v>
      </c>
      <c r="F68" s="2">
        <f t="shared" si="18"/>
        <v>143.31550802139037</v>
      </c>
      <c r="G68" s="2">
        <f t="shared" si="18"/>
        <v>157.04607046070461</v>
      </c>
      <c r="I68" t="s">
        <v>25</v>
      </c>
      <c r="J68" s="2">
        <f>J17</f>
        <v>149.7032640949555</v>
      </c>
      <c r="K68" s="2">
        <f t="shared" ref="K68:N68" si="19">K17</f>
        <v>147.13375796178343</v>
      </c>
      <c r="L68" s="2">
        <f t="shared" si="19"/>
        <v>143.04635761589404</v>
      </c>
      <c r="M68" s="2">
        <f t="shared" si="19"/>
        <v>150.5952380952381</v>
      </c>
      <c r="N68" s="2">
        <f t="shared" si="19"/>
        <v>156.23306233062331</v>
      </c>
    </row>
    <row r="69" spans="2:15">
      <c r="B69" t="s">
        <v>26</v>
      </c>
      <c r="C69" s="2">
        <f>C47</f>
        <v>144.44444444444446</v>
      </c>
      <c r="D69" s="2">
        <f t="shared" ref="D69:G69" si="20">D47</f>
        <v>143.6141304347826</v>
      </c>
      <c r="E69" s="2">
        <f t="shared" si="20"/>
        <v>140.92140921409214</v>
      </c>
      <c r="F69" s="2">
        <f t="shared" si="20"/>
        <v>141.97860962566844</v>
      </c>
      <c r="G69" s="2">
        <f t="shared" si="20"/>
        <v>156.67574931880108</v>
      </c>
      <c r="I69" t="s">
        <v>26</v>
      </c>
      <c r="J69" s="2">
        <f>J47</f>
        <v>148.78787878787878</v>
      </c>
      <c r="K69" s="2">
        <f t="shared" ref="K69:N69" si="21">K47</f>
        <v>144.26229508196721</v>
      </c>
      <c r="L69" s="2">
        <f t="shared" si="21"/>
        <v>141.72535211267606</v>
      </c>
      <c r="M69" s="2">
        <f t="shared" si="21"/>
        <v>150.30211480362539</v>
      </c>
      <c r="N69" s="2">
        <f t="shared" si="21"/>
        <v>155.49450549450549</v>
      </c>
    </row>
    <row r="70" spans="2:15">
      <c r="B70" t="s">
        <v>27</v>
      </c>
      <c r="C70" s="2">
        <f>C61</f>
        <v>143.80165289256198</v>
      </c>
      <c r="D70" s="2">
        <f t="shared" ref="D70:G70" si="22">D61</f>
        <v>141.98369565217391</v>
      </c>
      <c r="E70" s="2">
        <f t="shared" si="22"/>
        <v>141.14441416893732</v>
      </c>
      <c r="F70" s="2">
        <f t="shared" si="22"/>
        <v>141.04278074866309</v>
      </c>
      <c r="G70" s="2">
        <f t="shared" si="22"/>
        <v>155.82655826558266</v>
      </c>
      <c r="I70" t="s">
        <v>27</v>
      </c>
      <c r="J70" s="2">
        <f>J61</f>
        <v>148.19277108433735</v>
      </c>
      <c r="K70" s="2">
        <f t="shared" ref="K70:N70" si="23">K61</f>
        <v>145.45454545454547</v>
      </c>
      <c r="L70" s="2">
        <f t="shared" si="23"/>
        <v>141.1764705882353</v>
      </c>
      <c r="M70" s="2">
        <f t="shared" si="23"/>
        <v>150.29940119760479</v>
      </c>
      <c r="N70" s="2">
        <f t="shared" si="23"/>
        <v>155.81717451523545</v>
      </c>
    </row>
    <row r="76" spans="2:15">
      <c r="O76" s="4"/>
    </row>
    <row r="88" spans="2:7">
      <c r="B88" t="s">
        <v>34</v>
      </c>
      <c r="C88" s="1" t="s">
        <v>28</v>
      </c>
      <c r="D88" s="1" t="s">
        <v>29</v>
      </c>
      <c r="E88" s="1" t="s">
        <v>30</v>
      </c>
      <c r="F88" s="1" t="s">
        <v>31</v>
      </c>
      <c r="G88" s="1" t="s">
        <v>32</v>
      </c>
    </row>
    <row r="89" spans="2:7">
      <c r="B89" t="s">
        <v>25</v>
      </c>
      <c r="C89" s="2">
        <f>C19</f>
        <v>102</v>
      </c>
      <c r="D89" s="2">
        <f t="shared" ref="D89:G89" si="24">D19</f>
        <v>103</v>
      </c>
      <c r="E89" s="2">
        <f t="shared" si="24"/>
        <v>103</v>
      </c>
      <c r="F89" s="2">
        <f t="shared" si="24"/>
        <v>102</v>
      </c>
      <c r="G89" s="2">
        <f t="shared" si="24"/>
        <v>102</v>
      </c>
    </row>
    <row r="90" spans="2:7">
      <c r="B90" t="s">
        <v>26</v>
      </c>
      <c r="C90" s="2">
        <f>C49</f>
        <v>102</v>
      </c>
      <c r="D90" s="2">
        <f t="shared" ref="D90:G90" si="25">D49</f>
        <v>103</v>
      </c>
      <c r="E90" s="2">
        <f t="shared" si="25"/>
        <v>103</v>
      </c>
      <c r="F90" s="2">
        <f t="shared" si="25"/>
        <v>102</v>
      </c>
      <c r="G90" s="2">
        <f t="shared" si="25"/>
        <v>102</v>
      </c>
    </row>
    <row r="91" spans="2:7">
      <c r="B91" t="s">
        <v>27</v>
      </c>
      <c r="C91" s="2">
        <f>C63</f>
        <v>102</v>
      </c>
      <c r="D91" s="2">
        <f t="shared" ref="D91:G91" si="26">D63</f>
        <v>103</v>
      </c>
      <c r="E91" s="2">
        <f t="shared" si="26"/>
        <v>103</v>
      </c>
      <c r="F91" s="2">
        <f t="shared" si="26"/>
        <v>102</v>
      </c>
      <c r="G91" s="2">
        <f t="shared" si="26"/>
        <v>101</v>
      </c>
    </row>
  </sheetData>
  <hyperlinks>
    <hyperlink ref="I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Caldari</dc:creator>
  <cp:lastModifiedBy>Edoardo Caldari</cp:lastModifiedBy>
  <dcterms:created xsi:type="dcterms:W3CDTF">2015-07-19T13:09:41Z</dcterms:created>
  <dcterms:modified xsi:type="dcterms:W3CDTF">2015-07-23T15:12:46Z</dcterms:modified>
</cp:coreProperties>
</file>