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0500" windowHeight="1474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5" i="1" l="1"/>
  <c r="S75" i="1"/>
  <c r="T75" i="1"/>
  <c r="U75" i="1"/>
  <c r="Q75" i="1"/>
  <c r="K75" i="1"/>
  <c r="L75" i="1"/>
  <c r="M75" i="1"/>
  <c r="N75" i="1"/>
  <c r="J75" i="1"/>
  <c r="D75" i="1"/>
  <c r="E75" i="1"/>
  <c r="F75" i="1"/>
  <c r="G75" i="1"/>
  <c r="C75" i="1"/>
  <c r="J175" i="1"/>
  <c r="C175" i="1"/>
  <c r="J171" i="1"/>
  <c r="J172" i="1"/>
  <c r="K171" i="1"/>
  <c r="K172" i="1"/>
  <c r="L171" i="1"/>
  <c r="L172" i="1"/>
  <c r="M171" i="1"/>
  <c r="M172" i="1"/>
  <c r="N171" i="1"/>
  <c r="N172" i="1"/>
  <c r="L173" i="1"/>
  <c r="J173" i="1"/>
  <c r="C171" i="1"/>
  <c r="C172" i="1"/>
  <c r="D171" i="1"/>
  <c r="D172" i="1"/>
  <c r="E171" i="1"/>
  <c r="E172" i="1"/>
  <c r="F171" i="1"/>
  <c r="F172" i="1"/>
  <c r="G171" i="1"/>
  <c r="G172" i="1"/>
  <c r="E173" i="1"/>
  <c r="C173" i="1"/>
  <c r="R74" i="1"/>
  <c r="S74" i="1"/>
  <c r="T74" i="1"/>
  <c r="U74" i="1"/>
  <c r="Q74" i="1"/>
  <c r="R73" i="1"/>
  <c r="S73" i="1"/>
  <c r="T73" i="1"/>
  <c r="U73" i="1"/>
  <c r="Q73" i="1"/>
  <c r="K95" i="1"/>
  <c r="L95" i="1"/>
  <c r="M95" i="1"/>
  <c r="N95" i="1"/>
  <c r="J95" i="1"/>
  <c r="D95" i="1"/>
  <c r="E95" i="1"/>
  <c r="F95" i="1"/>
  <c r="G95" i="1"/>
  <c r="C95" i="1"/>
  <c r="K74" i="1"/>
  <c r="L74" i="1"/>
  <c r="M74" i="1"/>
  <c r="N74" i="1"/>
  <c r="J74" i="1"/>
  <c r="D74" i="1"/>
  <c r="E74" i="1"/>
  <c r="F74" i="1"/>
  <c r="G74" i="1"/>
  <c r="C74" i="1"/>
  <c r="J162" i="1"/>
  <c r="C162" i="1"/>
  <c r="J158" i="1"/>
  <c r="J159" i="1"/>
  <c r="K158" i="1"/>
  <c r="K159" i="1"/>
  <c r="L158" i="1"/>
  <c r="L159" i="1"/>
  <c r="M158" i="1"/>
  <c r="M159" i="1"/>
  <c r="N158" i="1"/>
  <c r="N159" i="1"/>
  <c r="L160" i="1"/>
  <c r="J160" i="1"/>
  <c r="C158" i="1"/>
  <c r="C159" i="1"/>
  <c r="D158" i="1"/>
  <c r="D159" i="1"/>
  <c r="E158" i="1"/>
  <c r="E159" i="1"/>
  <c r="F158" i="1"/>
  <c r="F159" i="1"/>
  <c r="G158" i="1"/>
  <c r="G159" i="1"/>
  <c r="E160" i="1"/>
  <c r="C160" i="1"/>
  <c r="K94" i="1"/>
  <c r="L94" i="1"/>
  <c r="M94" i="1"/>
  <c r="N94" i="1"/>
  <c r="J94" i="1"/>
  <c r="D94" i="1"/>
  <c r="E94" i="1"/>
  <c r="F94" i="1"/>
  <c r="G94" i="1"/>
  <c r="C94" i="1"/>
  <c r="K73" i="1"/>
  <c r="L73" i="1"/>
  <c r="M73" i="1"/>
  <c r="N73" i="1"/>
  <c r="J73" i="1"/>
  <c r="D73" i="1"/>
  <c r="E73" i="1"/>
  <c r="F73" i="1"/>
  <c r="G73" i="1"/>
  <c r="C73" i="1"/>
  <c r="J148" i="1"/>
  <c r="C148" i="1"/>
  <c r="J144" i="1"/>
  <c r="J145" i="1"/>
  <c r="K144" i="1"/>
  <c r="K145" i="1"/>
  <c r="L144" i="1"/>
  <c r="L145" i="1"/>
  <c r="M144" i="1"/>
  <c r="M145" i="1"/>
  <c r="N144" i="1"/>
  <c r="N145" i="1"/>
  <c r="L146" i="1"/>
  <c r="J146" i="1"/>
  <c r="C144" i="1"/>
  <c r="C145" i="1"/>
  <c r="D144" i="1"/>
  <c r="D145" i="1"/>
  <c r="E144" i="1"/>
  <c r="E145" i="1"/>
  <c r="F144" i="1"/>
  <c r="F145" i="1"/>
  <c r="G144" i="1"/>
  <c r="G145" i="1"/>
  <c r="E146" i="1"/>
  <c r="C146" i="1"/>
  <c r="K93" i="1"/>
  <c r="L93" i="1"/>
  <c r="M93" i="1"/>
  <c r="N93" i="1"/>
  <c r="J93" i="1"/>
  <c r="D93" i="1"/>
  <c r="E93" i="1"/>
  <c r="F93" i="1"/>
  <c r="G93" i="1"/>
  <c r="C93" i="1"/>
  <c r="R72" i="1"/>
  <c r="S72" i="1"/>
  <c r="T72" i="1"/>
  <c r="U72" i="1"/>
  <c r="Q72" i="1"/>
  <c r="K72" i="1"/>
  <c r="L72" i="1"/>
  <c r="M72" i="1"/>
  <c r="N72" i="1"/>
  <c r="J72" i="1"/>
  <c r="D72" i="1"/>
  <c r="E72" i="1"/>
  <c r="F72" i="1"/>
  <c r="G72" i="1"/>
  <c r="C72" i="1"/>
  <c r="J134" i="1"/>
  <c r="C134" i="1"/>
  <c r="J130" i="1"/>
  <c r="J131" i="1"/>
  <c r="K130" i="1"/>
  <c r="K131" i="1"/>
  <c r="L130" i="1"/>
  <c r="L131" i="1"/>
  <c r="M130" i="1"/>
  <c r="M131" i="1"/>
  <c r="N130" i="1"/>
  <c r="N131" i="1"/>
  <c r="L132" i="1"/>
  <c r="J132" i="1"/>
  <c r="C130" i="1"/>
  <c r="C131" i="1"/>
  <c r="D130" i="1"/>
  <c r="D131" i="1"/>
  <c r="E130" i="1"/>
  <c r="E131" i="1"/>
  <c r="F130" i="1"/>
  <c r="F131" i="1"/>
  <c r="G130" i="1"/>
  <c r="G131" i="1"/>
  <c r="E132" i="1"/>
  <c r="C132" i="1"/>
  <c r="K89" i="1"/>
  <c r="L89" i="1"/>
  <c r="M89" i="1"/>
  <c r="N89" i="1"/>
  <c r="K90" i="1"/>
  <c r="L90" i="1"/>
  <c r="M90" i="1"/>
  <c r="N90" i="1"/>
  <c r="K91" i="1"/>
  <c r="L91" i="1"/>
  <c r="M91" i="1"/>
  <c r="N91" i="1"/>
  <c r="K92" i="1"/>
  <c r="L92" i="1"/>
  <c r="M92" i="1"/>
  <c r="N92" i="1"/>
  <c r="J92" i="1"/>
  <c r="J91" i="1"/>
  <c r="J90" i="1"/>
  <c r="D89" i="1"/>
  <c r="E89" i="1"/>
  <c r="F89" i="1"/>
  <c r="G89" i="1"/>
  <c r="D90" i="1"/>
  <c r="E90" i="1"/>
  <c r="F90" i="1"/>
  <c r="G90" i="1"/>
  <c r="D91" i="1"/>
  <c r="E91" i="1"/>
  <c r="F91" i="1"/>
  <c r="G91" i="1"/>
  <c r="D92" i="1"/>
  <c r="E92" i="1"/>
  <c r="F92" i="1"/>
  <c r="G92" i="1"/>
  <c r="J89" i="1"/>
  <c r="C92" i="1"/>
  <c r="C91" i="1"/>
  <c r="C90" i="1"/>
  <c r="C89" i="1"/>
  <c r="K71" i="1"/>
  <c r="L71" i="1"/>
  <c r="M71" i="1"/>
  <c r="N71" i="1"/>
  <c r="J71" i="1"/>
  <c r="D71" i="1"/>
  <c r="E71" i="1"/>
  <c r="F71" i="1"/>
  <c r="G71" i="1"/>
  <c r="C71" i="1"/>
  <c r="R71" i="1"/>
  <c r="S71" i="1"/>
  <c r="T71" i="1"/>
  <c r="U71" i="1"/>
  <c r="Q71" i="1"/>
  <c r="J120" i="1"/>
  <c r="C120" i="1"/>
  <c r="J116" i="1"/>
  <c r="J117" i="1"/>
  <c r="K116" i="1"/>
  <c r="K117" i="1"/>
  <c r="L116" i="1"/>
  <c r="L117" i="1"/>
  <c r="M116" i="1"/>
  <c r="M117" i="1"/>
  <c r="N116" i="1"/>
  <c r="N117" i="1"/>
  <c r="L118" i="1"/>
  <c r="J118" i="1"/>
  <c r="C116" i="1"/>
  <c r="C117" i="1"/>
  <c r="D116" i="1"/>
  <c r="D117" i="1"/>
  <c r="E116" i="1"/>
  <c r="E117" i="1"/>
  <c r="F116" i="1"/>
  <c r="F117" i="1"/>
  <c r="G116" i="1"/>
  <c r="G117" i="1"/>
  <c r="E118" i="1"/>
  <c r="C118" i="1"/>
  <c r="R68" i="1"/>
  <c r="S68" i="1"/>
  <c r="T68" i="1"/>
  <c r="U68" i="1"/>
  <c r="R69" i="1"/>
  <c r="S69" i="1"/>
  <c r="T69" i="1"/>
  <c r="U69" i="1"/>
  <c r="R70" i="1"/>
  <c r="S70" i="1"/>
  <c r="T70" i="1"/>
  <c r="U70" i="1"/>
  <c r="Q70" i="1"/>
  <c r="Q69" i="1"/>
  <c r="Q68" i="1"/>
  <c r="N70" i="1"/>
  <c r="M70" i="1"/>
  <c r="L70" i="1"/>
  <c r="K70" i="1"/>
  <c r="J70" i="1"/>
  <c r="N69" i="1"/>
  <c r="M69" i="1"/>
  <c r="L69" i="1"/>
  <c r="K69" i="1"/>
  <c r="J69" i="1"/>
  <c r="N68" i="1"/>
  <c r="M68" i="1"/>
  <c r="L68" i="1"/>
  <c r="K68" i="1"/>
  <c r="J68" i="1"/>
  <c r="D68" i="1"/>
  <c r="E68" i="1"/>
  <c r="F68" i="1"/>
  <c r="G68" i="1"/>
  <c r="D69" i="1"/>
  <c r="E69" i="1"/>
  <c r="F69" i="1"/>
  <c r="G69" i="1"/>
  <c r="D70" i="1"/>
  <c r="E70" i="1"/>
  <c r="F70" i="1"/>
  <c r="G70" i="1"/>
  <c r="C70" i="1"/>
  <c r="C69" i="1"/>
  <c r="C68" i="1"/>
  <c r="L60" i="1"/>
  <c r="J64" i="1"/>
  <c r="C64" i="1"/>
  <c r="J60" i="1"/>
  <c r="J61" i="1"/>
  <c r="K60" i="1"/>
  <c r="K61" i="1"/>
  <c r="L61" i="1"/>
  <c r="M60" i="1"/>
  <c r="M61" i="1"/>
  <c r="N60" i="1"/>
  <c r="N61" i="1"/>
  <c r="L62" i="1"/>
  <c r="J62" i="1"/>
  <c r="C60" i="1"/>
  <c r="C61" i="1"/>
  <c r="D60" i="1"/>
  <c r="D61" i="1"/>
  <c r="E60" i="1"/>
  <c r="E61" i="1"/>
  <c r="F60" i="1"/>
  <c r="F61" i="1"/>
  <c r="G60" i="1"/>
  <c r="G61" i="1"/>
  <c r="E62" i="1"/>
  <c r="C62" i="1"/>
  <c r="J50" i="1"/>
  <c r="J46" i="1"/>
  <c r="J47" i="1"/>
  <c r="K46" i="1"/>
  <c r="K47" i="1"/>
  <c r="L46" i="1"/>
  <c r="L47" i="1"/>
  <c r="M46" i="1"/>
  <c r="M47" i="1"/>
  <c r="N46" i="1"/>
  <c r="N47" i="1"/>
  <c r="L48" i="1"/>
  <c r="J48" i="1"/>
  <c r="C50" i="1"/>
  <c r="C46" i="1"/>
  <c r="C47" i="1"/>
  <c r="D46" i="1"/>
  <c r="D47" i="1"/>
  <c r="E46" i="1"/>
  <c r="E47" i="1"/>
  <c r="F46" i="1"/>
  <c r="F47" i="1"/>
  <c r="G46" i="1"/>
  <c r="G47" i="1"/>
  <c r="E48" i="1"/>
  <c r="C48" i="1"/>
  <c r="L18" i="1"/>
  <c r="E18" i="1"/>
  <c r="J20" i="1"/>
  <c r="C20" i="1"/>
  <c r="J18" i="1"/>
  <c r="C18" i="1"/>
  <c r="K17" i="1"/>
  <c r="L17" i="1"/>
  <c r="M17" i="1"/>
  <c r="N17" i="1"/>
  <c r="J17" i="1"/>
  <c r="D17" i="1"/>
  <c r="E17" i="1"/>
  <c r="F17" i="1"/>
  <c r="G17" i="1"/>
  <c r="C17" i="1"/>
  <c r="K16" i="1"/>
  <c r="L16" i="1"/>
  <c r="M16" i="1"/>
  <c r="N16" i="1"/>
  <c r="J16" i="1"/>
  <c r="D8" i="1"/>
  <c r="E8" i="1"/>
  <c r="F8" i="1"/>
  <c r="G8" i="1"/>
  <c r="C8" i="1"/>
  <c r="D16" i="1"/>
  <c r="E16" i="1"/>
  <c r="F16" i="1"/>
  <c r="G16" i="1"/>
  <c r="C16" i="1"/>
</calcChain>
</file>

<file path=xl/sharedStrings.xml><?xml version="1.0" encoding="utf-8"?>
<sst xmlns="http://schemas.openxmlformats.org/spreadsheetml/2006/main" count="347" uniqueCount="53">
  <si>
    <t>0-50</t>
  </si>
  <si>
    <t>50-100</t>
  </si>
  <si>
    <t>100-150</t>
  </si>
  <si>
    <t>150-200</t>
  </si>
  <si>
    <t>agosto solo hotel 1-5 stelle</t>
  </si>
  <si>
    <t>agosto solo extra</t>
  </si>
  <si>
    <t>Hotel</t>
  </si>
  <si>
    <t>Extra</t>
  </si>
  <si>
    <t>Prezzo</t>
  </si>
  <si>
    <t>Varianza</t>
  </si>
  <si>
    <t>Prezzo Medio Airbnb</t>
  </si>
  <si>
    <t>Prezzo medio Airbnb</t>
  </si>
  <si>
    <t>Primo</t>
  </si>
  <si>
    <t>Secondo</t>
  </si>
  <si>
    <t>Terzo</t>
  </si>
  <si>
    <t>Quarto</t>
  </si>
  <si>
    <t>Quinto</t>
  </si>
  <si>
    <t>Media</t>
  </si>
  <si>
    <t>GestioneHotel.Guru</t>
  </si>
  <si>
    <t>Agosto tutte insieme</t>
  </si>
  <si>
    <t>200-300</t>
  </si>
  <si>
    <t>agosto solo hotel 1-5 stelle Primo intermedio</t>
  </si>
  <si>
    <t>agosto solo extra Primo intermedio</t>
  </si>
  <si>
    <t>agosto solo hotel 1-5 stelle Secondo intermedio</t>
  </si>
  <si>
    <t>agosto solo extra Secondo intermedio</t>
  </si>
  <si>
    <t>Osservazione1</t>
  </si>
  <si>
    <t>Osservazione2</t>
  </si>
  <si>
    <t>Osservazione3</t>
  </si>
  <si>
    <t>Primo sabato</t>
  </si>
  <si>
    <t>Secondo sabato</t>
  </si>
  <si>
    <t>Terzo sabato</t>
  </si>
  <si>
    <t>Quarto sabato</t>
  </si>
  <si>
    <t>Quinto sabato</t>
  </si>
  <si>
    <t>Airbnb</t>
  </si>
  <si>
    <t>agosto solo hotel 1-5 stelle Terzo intermedio</t>
  </si>
  <si>
    <t>agosto solo extra Terzo intermedio</t>
  </si>
  <si>
    <t>Osservazione4</t>
  </si>
  <si>
    <t>Osservazione5</t>
  </si>
  <si>
    <t>agosto solo hotel 1-5 stelle Quarto intermedio</t>
  </si>
  <si>
    <t>agosto solo extra Quarto intermedio</t>
  </si>
  <si>
    <t>Hotel disponibili alla vendita</t>
  </si>
  <si>
    <t>Extra disponibili alla vendita</t>
  </si>
  <si>
    <t>agosto solo hotel 1-5 stelle Quinto intermedio</t>
  </si>
  <si>
    <t>agosto solo extra Quinto intermedio</t>
  </si>
  <si>
    <t>Osservazione6</t>
  </si>
  <si>
    <t>Booking Prezzi hotel</t>
  </si>
  <si>
    <t>Booking prezzi Extra</t>
  </si>
  <si>
    <t>agosto solo hotel 1-5 stelle Sesto intermedio</t>
  </si>
  <si>
    <t>agosto solo extra Sesto intermedio</t>
  </si>
  <si>
    <t>Osservazione7</t>
  </si>
  <si>
    <t>agosto solo hotel 1-5 stelle Settimo intermedio</t>
  </si>
  <si>
    <t>agosto solo extra Settimo intermedio</t>
  </si>
  <si>
    <t>Osservazione8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</si>
</sst>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6" fontId="0" fillId="0" borderId="0" xfId="0" applyNumberFormat="1"/>
    <xf numFmtId="2" fontId="0" fillId="0" borderId="0" xfId="0" applyNumberFormat="1"/>
    <xf numFmtId="0" fontId="1" fillId="0" borderId="0" xfId="25"/>
    <xf numFmtId="8" fontId="0" fillId="0" borderId="0" xfId="0" applyNumberFormat="1"/>
  </cellXfs>
  <cellStyles count="48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7" builtinId="9" hidden="1"/>
    <cellStyle name="Collegamento visitato" xfId="28" builtinId="9" hidden="1"/>
    <cellStyle name="Collegamento visitato" xfId="29" builtinId="9" hidden="1"/>
    <cellStyle name="Collegamento visitato" xfId="30" builtinId="9" hidden="1"/>
    <cellStyle name="Collegamento visitato" xfId="31" builtinId="9" hidden="1"/>
    <cellStyle name="Collegamento visitato" xfId="32" builtinId="9" hidden="1"/>
    <cellStyle name="Collegamento visitato" xfId="33" builtinId="9" hidden="1"/>
    <cellStyle name="Collegamento visitato" xfId="34" builtinId="9" hidden="1"/>
    <cellStyle name="Collegamento visitato" xfId="35" builtinId="9" hidden="1"/>
    <cellStyle name="Collegamento visitato" xfId="36" builtinId="9" hidden="1"/>
    <cellStyle name="Collegamento visitato" xfId="37" builtinId="9" hidden="1"/>
    <cellStyle name="Collegamento visitato" xfId="38" builtinId="9" hidden="1"/>
    <cellStyle name="Collegamento visitato" xfId="39" builtinId="9" hidden="1"/>
    <cellStyle name="Collegamento visitato" xfId="40" builtinId="9" hidden="1"/>
    <cellStyle name="Collegamento visitato" xfId="41" builtinId="9" hidden="1"/>
    <cellStyle name="Collegamento visitato" xfId="42" builtinId="9" hidden="1"/>
    <cellStyle name="Collegamento visitato" xfId="43" builtinId="9" hidden="1"/>
    <cellStyle name="Collegamento visitato" xfId="44" builtinId="9" hidden="1"/>
    <cellStyle name="Collegamento visitato" xfId="45" builtinId="9" hidden="1"/>
    <cellStyle name="Collegamento visitato" xfId="46" builtinId="9" hidden="1"/>
    <cellStyle name="Collegamento visitato" xfId="47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Foglio1!$B$11</c:f>
              <c:strCache>
                <c:ptCount val="1"/>
                <c:pt idx="0">
                  <c:v>0-50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Foglio1!$C$11:$G$11</c:f>
              <c:numCache>
                <c:formatCode>General</c:formatCode>
                <c:ptCount val="5"/>
                <c:pt idx="0">
                  <c:v>6.0</c:v>
                </c:pt>
                <c:pt idx="1">
                  <c:v>4.0</c:v>
                </c:pt>
                <c:pt idx="2">
                  <c:v>5.0</c:v>
                </c:pt>
                <c:pt idx="3">
                  <c:v>7.0</c:v>
                </c:pt>
                <c:pt idx="4">
                  <c:v>5.0</c:v>
                </c:pt>
              </c:numCache>
            </c:numRef>
          </c:val>
        </c:ser>
        <c:ser>
          <c:idx val="1"/>
          <c:order val="1"/>
          <c:tx>
            <c:strRef>
              <c:f>Foglio1!$B$12</c:f>
              <c:strCache>
                <c:ptCount val="1"/>
                <c:pt idx="0">
                  <c:v>50-100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Foglio1!$C$12:$G$12</c:f>
              <c:numCache>
                <c:formatCode>General</c:formatCode>
                <c:ptCount val="5"/>
                <c:pt idx="0">
                  <c:v>173.0</c:v>
                </c:pt>
                <c:pt idx="1">
                  <c:v>177.0</c:v>
                </c:pt>
                <c:pt idx="2">
                  <c:v>190.0</c:v>
                </c:pt>
                <c:pt idx="3">
                  <c:v>186.0</c:v>
                </c:pt>
                <c:pt idx="4">
                  <c:v>141.0</c:v>
                </c:pt>
              </c:numCache>
            </c:numRef>
          </c:val>
        </c:ser>
        <c:ser>
          <c:idx val="2"/>
          <c:order val="2"/>
          <c:tx>
            <c:strRef>
              <c:f>Foglio1!$B$13</c:f>
              <c:strCache>
                <c:ptCount val="1"/>
                <c:pt idx="0">
                  <c:v>100-150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Foglio1!$C$13:$G$13</c:f>
              <c:numCache>
                <c:formatCode>General</c:formatCode>
                <c:ptCount val="5"/>
                <c:pt idx="0">
                  <c:v>124.0</c:v>
                </c:pt>
                <c:pt idx="1">
                  <c:v>114.0</c:v>
                </c:pt>
                <c:pt idx="2">
                  <c:v>108.0</c:v>
                </c:pt>
                <c:pt idx="3">
                  <c:v>115.0</c:v>
                </c:pt>
                <c:pt idx="4">
                  <c:v>130.0</c:v>
                </c:pt>
              </c:numCache>
            </c:numRef>
          </c:val>
        </c:ser>
        <c:ser>
          <c:idx val="3"/>
          <c:order val="3"/>
          <c:tx>
            <c:strRef>
              <c:f>Foglio1!$B$14</c:f>
              <c:strCache>
                <c:ptCount val="1"/>
                <c:pt idx="0">
                  <c:v>150-200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Foglio1!$C$14:$G$14</c:f>
              <c:numCache>
                <c:formatCode>General</c:formatCode>
                <c:ptCount val="5"/>
                <c:pt idx="0">
                  <c:v>25.0</c:v>
                </c:pt>
                <c:pt idx="1">
                  <c:v>26.0</c:v>
                </c:pt>
                <c:pt idx="2">
                  <c:v>26.0</c:v>
                </c:pt>
                <c:pt idx="3">
                  <c:v>24.0</c:v>
                </c:pt>
                <c:pt idx="4">
                  <c:v>38.0</c:v>
                </c:pt>
              </c:numCache>
            </c:numRef>
          </c:val>
        </c:ser>
        <c:ser>
          <c:idx val="4"/>
          <c:order val="4"/>
          <c:tx>
            <c:strRef>
              <c:f>Foglio1!$B$15</c:f>
              <c:strCache>
                <c:ptCount val="1"/>
                <c:pt idx="0">
                  <c:v>200-300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Foglio1!$C$15:$G$15</c:f>
              <c:numCache>
                <c:formatCode>General</c:formatCode>
                <c:ptCount val="5"/>
                <c:pt idx="0">
                  <c:v>43.0</c:v>
                </c:pt>
                <c:pt idx="1">
                  <c:v>42.0</c:v>
                </c:pt>
                <c:pt idx="2">
                  <c:v>38.0</c:v>
                </c:pt>
                <c:pt idx="3">
                  <c:v>42.0</c:v>
                </c:pt>
                <c:pt idx="4">
                  <c:v>55.0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6875336"/>
        <c:axId val="-2133742232"/>
      </c:barChart>
      <c:catAx>
        <c:axId val="-213687533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-2133742232"/>
        <c:crosses val="autoZero"/>
        <c:auto val="1"/>
        <c:lblAlgn val="ctr"/>
        <c:lblOffset val="100"/>
        <c:noMultiLvlLbl val="0"/>
      </c:catAx>
      <c:valAx>
        <c:axId val="-2133742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136875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Foglio1!$I$11</c:f>
              <c:strCache>
                <c:ptCount val="1"/>
                <c:pt idx="0">
                  <c:v>0-50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Foglio1!$J$11:$N$11</c:f>
              <c:numCache>
                <c:formatCode>General</c:formatCode>
                <c:ptCount val="5"/>
                <c:pt idx="0">
                  <c:v>3.0</c:v>
                </c:pt>
                <c:pt idx="1">
                  <c:v>2.0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</c:numCache>
            </c:numRef>
          </c:val>
        </c:ser>
        <c:ser>
          <c:idx val="1"/>
          <c:order val="1"/>
          <c:tx>
            <c:strRef>
              <c:f>Foglio1!$I$12</c:f>
              <c:strCache>
                <c:ptCount val="1"/>
                <c:pt idx="0">
                  <c:v>50-100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Foglio1!$J$12:$N$12</c:f>
              <c:numCache>
                <c:formatCode>General</c:formatCode>
                <c:ptCount val="5"/>
                <c:pt idx="0">
                  <c:v>153.0</c:v>
                </c:pt>
                <c:pt idx="1">
                  <c:v>146.0</c:v>
                </c:pt>
                <c:pt idx="2">
                  <c:v>150.0</c:v>
                </c:pt>
                <c:pt idx="3">
                  <c:v>152.0</c:v>
                </c:pt>
                <c:pt idx="4">
                  <c:v>137.0</c:v>
                </c:pt>
              </c:numCache>
            </c:numRef>
          </c:val>
        </c:ser>
        <c:ser>
          <c:idx val="2"/>
          <c:order val="2"/>
          <c:tx>
            <c:strRef>
              <c:f>Foglio1!$I$13</c:f>
              <c:strCache>
                <c:ptCount val="1"/>
                <c:pt idx="0">
                  <c:v>100-150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Foglio1!$J$13:$N$13</c:f>
              <c:numCache>
                <c:formatCode>General</c:formatCode>
                <c:ptCount val="5"/>
                <c:pt idx="0">
                  <c:v>96.0</c:v>
                </c:pt>
                <c:pt idx="1">
                  <c:v>94.0</c:v>
                </c:pt>
                <c:pt idx="2">
                  <c:v>88.0</c:v>
                </c:pt>
                <c:pt idx="3">
                  <c:v>96.0</c:v>
                </c:pt>
                <c:pt idx="4">
                  <c:v>123.0</c:v>
                </c:pt>
              </c:numCache>
            </c:numRef>
          </c:val>
        </c:ser>
        <c:ser>
          <c:idx val="3"/>
          <c:order val="3"/>
          <c:tx>
            <c:strRef>
              <c:f>Foglio1!$I$14</c:f>
              <c:strCache>
                <c:ptCount val="1"/>
                <c:pt idx="0">
                  <c:v>150-200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Foglio1!$J$14:$N$14</c:f>
              <c:numCache>
                <c:formatCode>General</c:formatCode>
                <c:ptCount val="5"/>
                <c:pt idx="0">
                  <c:v>49.0</c:v>
                </c:pt>
                <c:pt idx="1">
                  <c:v>42.0</c:v>
                </c:pt>
                <c:pt idx="2">
                  <c:v>32.0</c:v>
                </c:pt>
                <c:pt idx="3">
                  <c:v>44.0</c:v>
                </c:pt>
                <c:pt idx="4">
                  <c:v>62.0</c:v>
                </c:pt>
              </c:numCache>
            </c:numRef>
          </c:val>
        </c:ser>
        <c:ser>
          <c:idx val="4"/>
          <c:order val="4"/>
          <c:tx>
            <c:strRef>
              <c:f>Foglio1!$I$15</c:f>
              <c:strCache>
                <c:ptCount val="1"/>
                <c:pt idx="0">
                  <c:v>200-300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Foglio1!$J$15:$N$15</c:f>
              <c:numCache>
                <c:formatCode>General</c:formatCode>
                <c:ptCount val="5"/>
                <c:pt idx="0">
                  <c:v>36.0</c:v>
                </c:pt>
                <c:pt idx="1">
                  <c:v>30.0</c:v>
                </c:pt>
                <c:pt idx="2">
                  <c:v>28.0</c:v>
                </c:pt>
                <c:pt idx="3">
                  <c:v>40.0</c:v>
                </c:pt>
                <c:pt idx="4">
                  <c:v>43.0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6598424"/>
        <c:axId val="-2136475736"/>
      </c:barChart>
      <c:catAx>
        <c:axId val="209659842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-2136475736"/>
        <c:crosses val="autoZero"/>
        <c:auto val="1"/>
        <c:lblAlgn val="ctr"/>
        <c:lblOffset val="100"/>
        <c:noMultiLvlLbl val="0"/>
      </c:catAx>
      <c:valAx>
        <c:axId val="-2136475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6598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Foglio1!$B$68</c:f>
              <c:strCache>
                <c:ptCount val="1"/>
                <c:pt idx="0">
                  <c:v>Osservazione1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Foglio1!$C$68:$G$68</c:f>
              <c:numCache>
                <c:formatCode>0.00</c:formatCode>
                <c:ptCount val="5"/>
                <c:pt idx="0">
                  <c:v>145.822102425876</c:v>
                </c:pt>
                <c:pt idx="1">
                  <c:v>145.4545454545455</c:v>
                </c:pt>
                <c:pt idx="2">
                  <c:v>141.8256130790191</c:v>
                </c:pt>
                <c:pt idx="3">
                  <c:v>143.3155080213904</c:v>
                </c:pt>
                <c:pt idx="4">
                  <c:v>157.0460704607046</c:v>
                </c:pt>
              </c:numCache>
            </c:numRef>
          </c:val>
        </c:ser>
        <c:ser>
          <c:idx val="1"/>
          <c:order val="1"/>
          <c:tx>
            <c:strRef>
              <c:f>Foglio1!$B$69</c:f>
              <c:strCache>
                <c:ptCount val="1"/>
                <c:pt idx="0">
                  <c:v>Osservazione2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Foglio1!$C$69:$G$69</c:f>
              <c:numCache>
                <c:formatCode>0.00</c:formatCode>
                <c:ptCount val="5"/>
                <c:pt idx="0">
                  <c:v>144.4444444444445</c:v>
                </c:pt>
                <c:pt idx="1">
                  <c:v>143.6141304347826</c:v>
                </c:pt>
                <c:pt idx="2">
                  <c:v>140.9214092140921</c:v>
                </c:pt>
                <c:pt idx="3">
                  <c:v>141.9786096256684</c:v>
                </c:pt>
                <c:pt idx="4">
                  <c:v>156.6757493188011</c:v>
                </c:pt>
              </c:numCache>
            </c:numRef>
          </c:val>
        </c:ser>
        <c:ser>
          <c:idx val="2"/>
          <c:order val="2"/>
          <c:tx>
            <c:strRef>
              <c:f>Foglio1!$B$70</c:f>
              <c:strCache>
                <c:ptCount val="1"/>
                <c:pt idx="0">
                  <c:v>Osservazione3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Foglio1!$C$70:$G$70</c:f>
              <c:numCache>
                <c:formatCode>0.00</c:formatCode>
                <c:ptCount val="5"/>
                <c:pt idx="0">
                  <c:v>143.801652892562</c:v>
                </c:pt>
                <c:pt idx="1">
                  <c:v>141.983695652174</c:v>
                </c:pt>
                <c:pt idx="2">
                  <c:v>141.1444141689373</c:v>
                </c:pt>
                <c:pt idx="3">
                  <c:v>141.0427807486631</c:v>
                </c:pt>
                <c:pt idx="4">
                  <c:v>155.8265582655827</c:v>
                </c:pt>
              </c:numCache>
            </c:numRef>
          </c:val>
        </c:ser>
        <c:ser>
          <c:idx val="3"/>
          <c:order val="3"/>
          <c:tx>
            <c:strRef>
              <c:f>Foglio1!$B$71</c:f>
              <c:strCache>
                <c:ptCount val="1"/>
                <c:pt idx="0">
                  <c:v>Osservazione4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Foglio1!$C$71:$G$71</c:f>
              <c:numCache>
                <c:formatCode>0.00</c:formatCode>
                <c:ptCount val="5"/>
                <c:pt idx="0">
                  <c:v>142.4791086350975</c:v>
                </c:pt>
                <c:pt idx="1">
                  <c:v>141.5531335149864</c:v>
                </c:pt>
                <c:pt idx="2">
                  <c:v>139.8648648648649</c:v>
                </c:pt>
                <c:pt idx="3">
                  <c:v>139.6276595744681</c:v>
                </c:pt>
                <c:pt idx="4">
                  <c:v>156.0975609756098</c:v>
                </c:pt>
              </c:numCache>
            </c:numRef>
          </c:val>
        </c:ser>
        <c:ser>
          <c:idx val="4"/>
          <c:order val="4"/>
          <c:tx>
            <c:strRef>
              <c:f>Foglio1!$B$72</c:f>
              <c:strCache>
                <c:ptCount val="1"/>
                <c:pt idx="0">
                  <c:v>Osservazione5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Foglio1!$C$72:$G$72</c:f>
              <c:numCache>
                <c:formatCode>0.00</c:formatCode>
                <c:ptCount val="5"/>
                <c:pt idx="0">
                  <c:v>139.8351648351648</c:v>
                </c:pt>
                <c:pt idx="1">
                  <c:v>140.521978021978</c:v>
                </c:pt>
                <c:pt idx="2">
                  <c:v>139.7540983606557</c:v>
                </c:pt>
                <c:pt idx="3">
                  <c:v>137.972972972973</c:v>
                </c:pt>
                <c:pt idx="4">
                  <c:v>154.7683923705722</c:v>
                </c:pt>
              </c:numCache>
            </c:numRef>
          </c:val>
        </c:ser>
        <c:ser>
          <c:idx val="5"/>
          <c:order val="5"/>
          <c:tx>
            <c:strRef>
              <c:f>Foglio1!$B$73</c:f>
              <c:strCache>
                <c:ptCount val="1"/>
                <c:pt idx="0">
                  <c:v>Osservazione6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Foglio1!$C$73:$G$73</c:f>
              <c:numCache>
                <c:formatCode>0.00</c:formatCode>
                <c:ptCount val="5"/>
                <c:pt idx="0">
                  <c:v>139.9159663865546</c:v>
                </c:pt>
                <c:pt idx="1">
                  <c:v>139.9441340782123</c:v>
                </c:pt>
                <c:pt idx="2">
                  <c:v>138.2513661202186</c:v>
                </c:pt>
                <c:pt idx="3">
                  <c:v>137.601078167116</c:v>
                </c:pt>
                <c:pt idx="4">
                  <c:v>155.0408719346049</c:v>
                </c:pt>
              </c:numCache>
            </c:numRef>
          </c:val>
        </c:ser>
        <c:ser>
          <c:idx val="6"/>
          <c:order val="6"/>
          <c:tx>
            <c:strRef>
              <c:f>Foglio1!$B$74</c:f>
              <c:strCache>
                <c:ptCount val="1"/>
                <c:pt idx="0">
                  <c:v>Osservazione7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Foglio1!$C$74:$G$74</c:f>
              <c:numCache>
                <c:formatCode>0.00</c:formatCode>
                <c:ptCount val="5"/>
                <c:pt idx="0">
                  <c:v>139.7435897435898</c:v>
                </c:pt>
                <c:pt idx="1">
                  <c:v>140.4225352112676</c:v>
                </c:pt>
                <c:pt idx="2">
                  <c:v>137.292817679558</c:v>
                </c:pt>
                <c:pt idx="3">
                  <c:v>137.0923913043478</c:v>
                </c:pt>
                <c:pt idx="4">
                  <c:v>154.3956043956044</c:v>
                </c:pt>
              </c:numCache>
            </c:numRef>
          </c:val>
        </c:ser>
        <c:ser>
          <c:idx val="7"/>
          <c:order val="7"/>
          <c:tx>
            <c:strRef>
              <c:f>Foglio1!$B$75</c:f>
              <c:strCache>
                <c:ptCount val="1"/>
                <c:pt idx="0">
                  <c:v>Osservazione8</c:v>
                </c:pt>
              </c:strCache>
            </c:strRef>
          </c:tx>
          <c:invertIfNegative val="0"/>
          <c:cat>
            <c:strRef>
              <c:f>Foglio1!$C$67:$G$67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Foglio1!$C$75:$G$75</c:f>
              <c:numCache>
                <c:formatCode>0.00</c:formatCode>
                <c:ptCount val="5"/>
                <c:pt idx="0">
                  <c:v>139.6875</c:v>
                </c:pt>
                <c:pt idx="1">
                  <c:v>139.8305084745763</c:v>
                </c:pt>
                <c:pt idx="2">
                  <c:v>136.4010989010989</c:v>
                </c:pt>
                <c:pt idx="3">
                  <c:v>137.0923913043478</c:v>
                </c:pt>
                <c:pt idx="4">
                  <c:v>154.532967032967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872744"/>
        <c:axId val="-2133724632"/>
      </c:barChart>
      <c:catAx>
        <c:axId val="20898727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3724632"/>
        <c:crosses val="autoZero"/>
        <c:auto val="1"/>
        <c:lblAlgn val="ctr"/>
        <c:lblOffset val="100"/>
        <c:noMultiLvlLbl val="0"/>
      </c:catAx>
      <c:valAx>
        <c:axId val="-2133724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89872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Foglio1!$I$68</c:f>
              <c:strCache>
                <c:ptCount val="1"/>
                <c:pt idx="0">
                  <c:v>Osservazione1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Foglio1!$J$68:$N$68</c:f>
              <c:numCache>
                <c:formatCode>0.00</c:formatCode>
                <c:ptCount val="5"/>
                <c:pt idx="0">
                  <c:v>149.7032640949555</c:v>
                </c:pt>
                <c:pt idx="1">
                  <c:v>147.1337579617834</c:v>
                </c:pt>
                <c:pt idx="2">
                  <c:v>143.046357615894</c:v>
                </c:pt>
                <c:pt idx="3">
                  <c:v>150.5952380952381</c:v>
                </c:pt>
                <c:pt idx="4">
                  <c:v>156.2330623306233</c:v>
                </c:pt>
              </c:numCache>
            </c:numRef>
          </c:val>
        </c:ser>
        <c:ser>
          <c:idx val="1"/>
          <c:order val="1"/>
          <c:tx>
            <c:strRef>
              <c:f>Foglio1!$I$69</c:f>
              <c:strCache>
                <c:ptCount val="1"/>
                <c:pt idx="0">
                  <c:v>Osservazione2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Foglio1!$J$69:$N$69</c:f>
              <c:numCache>
                <c:formatCode>0.00</c:formatCode>
                <c:ptCount val="5"/>
                <c:pt idx="0">
                  <c:v>148.7878787878788</c:v>
                </c:pt>
                <c:pt idx="1">
                  <c:v>144.2622950819672</c:v>
                </c:pt>
                <c:pt idx="2">
                  <c:v>141.7253521126761</c:v>
                </c:pt>
                <c:pt idx="3">
                  <c:v>150.3021148036254</c:v>
                </c:pt>
                <c:pt idx="4">
                  <c:v>155.4945054945055</c:v>
                </c:pt>
              </c:numCache>
            </c:numRef>
          </c:val>
        </c:ser>
        <c:ser>
          <c:idx val="2"/>
          <c:order val="2"/>
          <c:tx>
            <c:strRef>
              <c:f>Foglio1!$I$70</c:f>
              <c:strCache>
                <c:ptCount val="1"/>
                <c:pt idx="0">
                  <c:v>Osservazione3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Foglio1!$J$70:$N$70</c:f>
              <c:numCache>
                <c:formatCode>0.00</c:formatCode>
                <c:ptCount val="5"/>
                <c:pt idx="0">
                  <c:v>148.1927710843374</c:v>
                </c:pt>
                <c:pt idx="1">
                  <c:v>145.4545454545455</c:v>
                </c:pt>
                <c:pt idx="2">
                  <c:v>141.1764705882353</c:v>
                </c:pt>
                <c:pt idx="3">
                  <c:v>150.2994011976048</c:v>
                </c:pt>
                <c:pt idx="4">
                  <c:v>155.8171745152355</c:v>
                </c:pt>
              </c:numCache>
            </c:numRef>
          </c:val>
        </c:ser>
        <c:ser>
          <c:idx val="3"/>
          <c:order val="3"/>
          <c:tx>
            <c:strRef>
              <c:f>Foglio1!$I$71</c:f>
              <c:strCache>
                <c:ptCount val="1"/>
                <c:pt idx="0">
                  <c:v>Osservazione4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Foglio1!$J$71:$N$71</c:f>
              <c:numCache>
                <c:formatCode>0.00</c:formatCode>
                <c:ptCount val="5"/>
                <c:pt idx="0">
                  <c:v>146.6153846153846</c:v>
                </c:pt>
                <c:pt idx="1">
                  <c:v>140.8496732026144</c:v>
                </c:pt>
                <c:pt idx="2">
                  <c:v>139.4366197183099</c:v>
                </c:pt>
                <c:pt idx="3">
                  <c:v>146.987951807229</c:v>
                </c:pt>
                <c:pt idx="4">
                  <c:v>154.4568245125348</c:v>
                </c:pt>
              </c:numCache>
            </c:numRef>
          </c:val>
        </c:ser>
        <c:ser>
          <c:idx val="4"/>
          <c:order val="4"/>
          <c:tx>
            <c:strRef>
              <c:f>Foglio1!$I$72</c:f>
              <c:strCache>
                <c:ptCount val="1"/>
                <c:pt idx="0">
                  <c:v>Osservazione5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Foglio1!$J$72:$N$72</c:f>
              <c:numCache>
                <c:formatCode>0.00</c:formatCode>
                <c:ptCount val="5"/>
                <c:pt idx="0">
                  <c:v>147.3244147157191</c:v>
                </c:pt>
                <c:pt idx="1">
                  <c:v>144.19795221843</c:v>
                </c:pt>
                <c:pt idx="2">
                  <c:v>142.2348484848485</c:v>
                </c:pt>
                <c:pt idx="3">
                  <c:v>145.9375</c:v>
                </c:pt>
                <c:pt idx="4">
                  <c:v>155.6686046511628</c:v>
                </c:pt>
              </c:numCache>
            </c:numRef>
          </c:val>
        </c:ser>
        <c:ser>
          <c:idx val="5"/>
          <c:order val="5"/>
          <c:tx>
            <c:strRef>
              <c:f>Foglio1!$I$73</c:f>
              <c:strCache>
                <c:ptCount val="1"/>
                <c:pt idx="0">
                  <c:v>Osservazione6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Foglio1!$J$73:$N$73</c:f>
              <c:numCache>
                <c:formatCode>0.00</c:formatCode>
                <c:ptCount val="5"/>
                <c:pt idx="0">
                  <c:v>146.4285714285714</c:v>
                </c:pt>
                <c:pt idx="1">
                  <c:v>142.0494699646643</c:v>
                </c:pt>
                <c:pt idx="2">
                  <c:v>140.8203125</c:v>
                </c:pt>
                <c:pt idx="3">
                  <c:v>145.7006369426751</c:v>
                </c:pt>
                <c:pt idx="4">
                  <c:v>155.7184750733138</c:v>
                </c:pt>
              </c:numCache>
            </c:numRef>
          </c:val>
        </c:ser>
        <c:ser>
          <c:idx val="6"/>
          <c:order val="6"/>
          <c:tx>
            <c:strRef>
              <c:f>Foglio1!$I$74</c:f>
              <c:strCache>
                <c:ptCount val="1"/>
                <c:pt idx="0">
                  <c:v>Osservazione7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Foglio1!$J$74:$N$74</c:f>
              <c:numCache>
                <c:formatCode>0.00</c:formatCode>
                <c:ptCount val="5"/>
                <c:pt idx="0">
                  <c:v>144.2460317460317</c:v>
                </c:pt>
                <c:pt idx="1">
                  <c:v>142.4295774647887</c:v>
                </c:pt>
                <c:pt idx="2">
                  <c:v>141.5057915057915</c:v>
                </c:pt>
                <c:pt idx="3">
                  <c:v>146.6876971608833</c:v>
                </c:pt>
                <c:pt idx="4">
                  <c:v>155.3623188405797</c:v>
                </c:pt>
              </c:numCache>
            </c:numRef>
          </c:val>
        </c:ser>
        <c:ser>
          <c:idx val="7"/>
          <c:order val="7"/>
          <c:tx>
            <c:strRef>
              <c:f>Foglio1!$I$75</c:f>
              <c:strCache>
                <c:ptCount val="1"/>
                <c:pt idx="0">
                  <c:v>Osservazione8</c:v>
                </c:pt>
              </c:strCache>
            </c:strRef>
          </c:tx>
          <c:invertIfNegative val="0"/>
          <c:cat>
            <c:strRef>
              <c:f>Foglio1!$J$67:$N$67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Foglio1!$J$75:$N$75</c:f>
              <c:numCache>
                <c:formatCode>0.00</c:formatCode>
                <c:ptCount val="5"/>
                <c:pt idx="0">
                  <c:v>145.049504950495</c:v>
                </c:pt>
                <c:pt idx="1">
                  <c:v>140.0375939849624</c:v>
                </c:pt>
                <c:pt idx="2">
                  <c:v>141.6666666666667</c:v>
                </c:pt>
                <c:pt idx="3">
                  <c:v>145.9119496855346</c:v>
                </c:pt>
                <c:pt idx="4">
                  <c:v>154.9562682215743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562104"/>
        <c:axId val="2097395096"/>
      </c:barChart>
      <c:catAx>
        <c:axId val="-21385621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395096"/>
        <c:crosses val="autoZero"/>
        <c:auto val="1"/>
        <c:lblAlgn val="ctr"/>
        <c:lblOffset val="100"/>
        <c:noMultiLvlLbl val="0"/>
      </c:catAx>
      <c:valAx>
        <c:axId val="20973950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8562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Foglio1!$P$68</c:f>
              <c:strCache>
                <c:ptCount val="1"/>
                <c:pt idx="0">
                  <c:v>Osservazione1</c:v>
                </c:pt>
              </c:strCache>
            </c:strRef>
          </c:tx>
          <c:invertIfNegative val="0"/>
          <c:cat>
            <c:strRef>
              <c:f>Foglio1!$Q$67:$U$67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Foglio1!$Q$68:$U$68</c:f>
              <c:numCache>
                <c:formatCode>0.00</c:formatCode>
                <c:ptCount val="5"/>
                <c:pt idx="0">
                  <c:v>102.0</c:v>
                </c:pt>
                <c:pt idx="1">
                  <c:v>103.0</c:v>
                </c:pt>
                <c:pt idx="2">
                  <c:v>103.0</c:v>
                </c:pt>
                <c:pt idx="3">
                  <c:v>102.0</c:v>
                </c:pt>
                <c:pt idx="4">
                  <c:v>102.0</c:v>
                </c:pt>
              </c:numCache>
            </c:numRef>
          </c:val>
        </c:ser>
        <c:ser>
          <c:idx val="1"/>
          <c:order val="1"/>
          <c:tx>
            <c:strRef>
              <c:f>Foglio1!$P$69</c:f>
              <c:strCache>
                <c:ptCount val="1"/>
                <c:pt idx="0">
                  <c:v>Osservazione2</c:v>
                </c:pt>
              </c:strCache>
            </c:strRef>
          </c:tx>
          <c:invertIfNegative val="0"/>
          <c:cat>
            <c:strRef>
              <c:f>Foglio1!$Q$67:$U$67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Foglio1!$Q$69:$U$69</c:f>
              <c:numCache>
                <c:formatCode>0.00</c:formatCode>
                <c:ptCount val="5"/>
                <c:pt idx="0">
                  <c:v>102.0</c:v>
                </c:pt>
                <c:pt idx="1">
                  <c:v>103.0</c:v>
                </c:pt>
                <c:pt idx="2">
                  <c:v>103.0</c:v>
                </c:pt>
                <c:pt idx="3">
                  <c:v>102.0</c:v>
                </c:pt>
                <c:pt idx="4">
                  <c:v>102.0</c:v>
                </c:pt>
              </c:numCache>
            </c:numRef>
          </c:val>
        </c:ser>
        <c:ser>
          <c:idx val="2"/>
          <c:order val="2"/>
          <c:tx>
            <c:strRef>
              <c:f>Foglio1!$P$70</c:f>
              <c:strCache>
                <c:ptCount val="1"/>
                <c:pt idx="0">
                  <c:v>Osservazione3</c:v>
                </c:pt>
              </c:strCache>
            </c:strRef>
          </c:tx>
          <c:invertIfNegative val="0"/>
          <c:cat>
            <c:strRef>
              <c:f>Foglio1!$Q$67:$U$67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Foglio1!$Q$70:$U$70</c:f>
              <c:numCache>
                <c:formatCode>0.00</c:formatCode>
                <c:ptCount val="5"/>
                <c:pt idx="0">
                  <c:v>102.0</c:v>
                </c:pt>
                <c:pt idx="1">
                  <c:v>103.0</c:v>
                </c:pt>
                <c:pt idx="2">
                  <c:v>103.0</c:v>
                </c:pt>
                <c:pt idx="3">
                  <c:v>102.0</c:v>
                </c:pt>
                <c:pt idx="4">
                  <c:v>101.0</c:v>
                </c:pt>
              </c:numCache>
            </c:numRef>
          </c:val>
        </c:ser>
        <c:ser>
          <c:idx val="3"/>
          <c:order val="3"/>
          <c:tx>
            <c:strRef>
              <c:f>Foglio1!$P$71</c:f>
              <c:strCache>
                <c:ptCount val="1"/>
                <c:pt idx="0">
                  <c:v>Osservazione4</c:v>
                </c:pt>
              </c:strCache>
            </c:strRef>
          </c:tx>
          <c:invertIfNegative val="0"/>
          <c:cat>
            <c:strRef>
              <c:f>Foglio1!$Q$67:$U$67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Foglio1!$Q$71:$U$71</c:f>
              <c:numCache>
                <c:formatCode>General</c:formatCode>
                <c:ptCount val="5"/>
                <c:pt idx="0">
                  <c:v>102.0</c:v>
                </c:pt>
                <c:pt idx="1">
                  <c:v>103.0</c:v>
                </c:pt>
                <c:pt idx="2">
                  <c:v>102.0</c:v>
                </c:pt>
                <c:pt idx="3">
                  <c:v>102.0</c:v>
                </c:pt>
                <c:pt idx="4">
                  <c:v>101.0</c:v>
                </c:pt>
              </c:numCache>
            </c:numRef>
          </c:val>
        </c:ser>
        <c:ser>
          <c:idx val="4"/>
          <c:order val="4"/>
          <c:tx>
            <c:strRef>
              <c:f>Foglio1!$P$72</c:f>
              <c:strCache>
                <c:ptCount val="1"/>
                <c:pt idx="0">
                  <c:v>Osservazione5</c:v>
                </c:pt>
              </c:strCache>
            </c:strRef>
          </c:tx>
          <c:invertIfNegative val="0"/>
          <c:cat>
            <c:strRef>
              <c:f>Foglio1!$Q$67:$U$67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Foglio1!$Q$72:$U$72</c:f>
              <c:numCache>
                <c:formatCode>General</c:formatCode>
                <c:ptCount val="5"/>
                <c:pt idx="0">
                  <c:v>102.0</c:v>
                </c:pt>
                <c:pt idx="1">
                  <c:v>102.0</c:v>
                </c:pt>
                <c:pt idx="2">
                  <c:v>102.0</c:v>
                </c:pt>
                <c:pt idx="3">
                  <c:v>102.0</c:v>
                </c:pt>
                <c:pt idx="4">
                  <c:v>101.0</c:v>
                </c:pt>
              </c:numCache>
            </c:numRef>
          </c:val>
        </c:ser>
        <c:ser>
          <c:idx val="5"/>
          <c:order val="5"/>
          <c:tx>
            <c:strRef>
              <c:f>Foglio1!$P$73</c:f>
              <c:strCache>
                <c:ptCount val="1"/>
                <c:pt idx="0">
                  <c:v>Osservazione6</c:v>
                </c:pt>
              </c:strCache>
            </c:strRef>
          </c:tx>
          <c:invertIfNegative val="0"/>
          <c:cat>
            <c:strRef>
              <c:f>Foglio1!$Q$67:$U$67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Foglio1!$Q$73:$U$73</c:f>
              <c:numCache>
                <c:formatCode>General</c:formatCode>
                <c:ptCount val="5"/>
                <c:pt idx="0">
                  <c:v>102.0</c:v>
                </c:pt>
                <c:pt idx="1">
                  <c:v>102.0</c:v>
                </c:pt>
                <c:pt idx="2">
                  <c:v>102.0</c:v>
                </c:pt>
                <c:pt idx="3">
                  <c:v>101.0</c:v>
                </c:pt>
                <c:pt idx="4">
                  <c:v>101.0</c:v>
                </c:pt>
              </c:numCache>
            </c:numRef>
          </c:val>
        </c:ser>
        <c:ser>
          <c:idx val="6"/>
          <c:order val="6"/>
          <c:tx>
            <c:strRef>
              <c:f>Foglio1!$P$74</c:f>
              <c:strCache>
                <c:ptCount val="1"/>
                <c:pt idx="0">
                  <c:v>Osservazione7</c:v>
                </c:pt>
              </c:strCache>
            </c:strRef>
          </c:tx>
          <c:invertIfNegative val="0"/>
          <c:cat>
            <c:strRef>
              <c:f>Foglio1!$Q$67:$U$67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Foglio1!$Q$74:$U$74</c:f>
              <c:numCache>
                <c:formatCode>General</c:formatCode>
                <c:ptCount val="5"/>
                <c:pt idx="0">
                  <c:v>102.0</c:v>
                </c:pt>
                <c:pt idx="1">
                  <c:v>102.0</c:v>
                </c:pt>
                <c:pt idx="2">
                  <c:v>102.0</c:v>
                </c:pt>
                <c:pt idx="3">
                  <c:v>102.0</c:v>
                </c:pt>
                <c:pt idx="4">
                  <c:v>101.0</c:v>
                </c:pt>
              </c:numCache>
            </c:numRef>
          </c:val>
        </c:ser>
        <c:ser>
          <c:idx val="7"/>
          <c:order val="7"/>
          <c:tx>
            <c:strRef>
              <c:f>Foglio1!$P$75</c:f>
              <c:strCache>
                <c:ptCount val="1"/>
                <c:pt idx="0">
                  <c:v>Osservazione8</c:v>
                </c:pt>
              </c:strCache>
            </c:strRef>
          </c:tx>
          <c:invertIfNegative val="0"/>
          <c:cat>
            <c:strRef>
              <c:f>Foglio1!$Q$67:$U$67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Foglio1!$Q$75:$U$75</c:f>
              <c:numCache>
                <c:formatCode>General</c:formatCode>
                <c:ptCount val="5"/>
                <c:pt idx="0">
                  <c:v>102.0</c:v>
                </c:pt>
                <c:pt idx="1">
                  <c:v>102.0</c:v>
                </c:pt>
                <c:pt idx="2">
                  <c:v>102.0</c:v>
                </c:pt>
                <c:pt idx="3">
                  <c:v>102.0</c:v>
                </c:pt>
                <c:pt idx="4">
                  <c:v>101.0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666712"/>
        <c:axId val="-2132856872"/>
      </c:barChart>
      <c:catAx>
        <c:axId val="-213866671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2856872"/>
        <c:crosses val="autoZero"/>
        <c:auto val="1"/>
        <c:lblAlgn val="ctr"/>
        <c:lblOffset val="100"/>
        <c:noMultiLvlLbl val="0"/>
      </c:catAx>
      <c:valAx>
        <c:axId val="-2132856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8666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Foglio1!$B$89</c:f>
              <c:strCache>
                <c:ptCount val="1"/>
                <c:pt idx="0">
                  <c:v>Osservazione1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Foglio1!$C$89:$G$89</c:f>
              <c:numCache>
                <c:formatCode>General</c:formatCode>
                <c:ptCount val="5"/>
                <c:pt idx="0">
                  <c:v>371.0</c:v>
                </c:pt>
                <c:pt idx="1">
                  <c:v>363.0</c:v>
                </c:pt>
                <c:pt idx="2">
                  <c:v>367.0</c:v>
                </c:pt>
                <c:pt idx="3">
                  <c:v>374.0</c:v>
                </c:pt>
                <c:pt idx="4">
                  <c:v>369.0</c:v>
                </c:pt>
              </c:numCache>
            </c:numRef>
          </c:val>
        </c:ser>
        <c:ser>
          <c:idx val="1"/>
          <c:order val="1"/>
          <c:tx>
            <c:strRef>
              <c:f>Foglio1!$B$90</c:f>
              <c:strCache>
                <c:ptCount val="1"/>
                <c:pt idx="0">
                  <c:v>Osservazione2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Foglio1!$C$90:$G$90</c:f>
              <c:numCache>
                <c:formatCode>General</c:formatCode>
                <c:ptCount val="5"/>
                <c:pt idx="0">
                  <c:v>360.0</c:v>
                </c:pt>
                <c:pt idx="1">
                  <c:v>368.0</c:v>
                </c:pt>
                <c:pt idx="2">
                  <c:v>369.0</c:v>
                </c:pt>
                <c:pt idx="3">
                  <c:v>374.0</c:v>
                </c:pt>
                <c:pt idx="4">
                  <c:v>367.0</c:v>
                </c:pt>
              </c:numCache>
            </c:numRef>
          </c:val>
        </c:ser>
        <c:ser>
          <c:idx val="2"/>
          <c:order val="2"/>
          <c:tx>
            <c:strRef>
              <c:f>Foglio1!$B$91</c:f>
              <c:strCache>
                <c:ptCount val="1"/>
                <c:pt idx="0">
                  <c:v>Osservazione3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Foglio1!$C$91:$G$91</c:f>
              <c:numCache>
                <c:formatCode>General</c:formatCode>
                <c:ptCount val="5"/>
                <c:pt idx="0">
                  <c:v>363.0</c:v>
                </c:pt>
                <c:pt idx="1">
                  <c:v>368.0</c:v>
                </c:pt>
                <c:pt idx="2">
                  <c:v>367.0</c:v>
                </c:pt>
                <c:pt idx="3">
                  <c:v>374.0</c:v>
                </c:pt>
                <c:pt idx="4">
                  <c:v>369.0</c:v>
                </c:pt>
              </c:numCache>
            </c:numRef>
          </c:val>
        </c:ser>
        <c:ser>
          <c:idx val="3"/>
          <c:order val="3"/>
          <c:tx>
            <c:strRef>
              <c:f>Foglio1!$B$92</c:f>
              <c:strCache>
                <c:ptCount val="1"/>
                <c:pt idx="0">
                  <c:v>Osservazione4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Foglio1!$C$92:$G$92</c:f>
              <c:numCache>
                <c:formatCode>General</c:formatCode>
                <c:ptCount val="5"/>
                <c:pt idx="0">
                  <c:v>359.0</c:v>
                </c:pt>
                <c:pt idx="1">
                  <c:v>367.0</c:v>
                </c:pt>
                <c:pt idx="2">
                  <c:v>370.0</c:v>
                </c:pt>
                <c:pt idx="3">
                  <c:v>376.0</c:v>
                </c:pt>
                <c:pt idx="4">
                  <c:v>369.0</c:v>
                </c:pt>
              </c:numCache>
            </c:numRef>
          </c:val>
        </c:ser>
        <c:ser>
          <c:idx val="4"/>
          <c:order val="4"/>
          <c:tx>
            <c:strRef>
              <c:f>Foglio1!$B$93</c:f>
              <c:strCache>
                <c:ptCount val="1"/>
                <c:pt idx="0">
                  <c:v>Osservazione5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Foglio1!$C$93:$G$93</c:f>
              <c:numCache>
                <c:formatCode>General</c:formatCode>
                <c:ptCount val="5"/>
                <c:pt idx="0">
                  <c:v>364.0</c:v>
                </c:pt>
                <c:pt idx="1">
                  <c:v>364.0</c:v>
                </c:pt>
                <c:pt idx="2">
                  <c:v>366.0</c:v>
                </c:pt>
                <c:pt idx="3">
                  <c:v>370.0</c:v>
                </c:pt>
                <c:pt idx="4">
                  <c:v>367.0</c:v>
                </c:pt>
              </c:numCache>
            </c:numRef>
          </c:val>
        </c:ser>
        <c:ser>
          <c:idx val="5"/>
          <c:order val="5"/>
          <c:tx>
            <c:strRef>
              <c:f>Foglio1!$B$94</c:f>
              <c:strCache>
                <c:ptCount val="1"/>
                <c:pt idx="0">
                  <c:v>Osservazione6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Foglio1!$C$94:$G$94</c:f>
              <c:numCache>
                <c:formatCode>General</c:formatCode>
                <c:ptCount val="5"/>
                <c:pt idx="0">
                  <c:v>357.0</c:v>
                </c:pt>
                <c:pt idx="1">
                  <c:v>358.0</c:v>
                </c:pt>
                <c:pt idx="2">
                  <c:v>366.0</c:v>
                </c:pt>
                <c:pt idx="3">
                  <c:v>371.0</c:v>
                </c:pt>
                <c:pt idx="4">
                  <c:v>367.0</c:v>
                </c:pt>
              </c:numCache>
            </c:numRef>
          </c:val>
        </c:ser>
        <c:ser>
          <c:idx val="6"/>
          <c:order val="6"/>
          <c:tx>
            <c:strRef>
              <c:f>Foglio1!$B$95</c:f>
              <c:strCache>
                <c:ptCount val="1"/>
                <c:pt idx="0">
                  <c:v>Osservazione7</c:v>
                </c:pt>
              </c:strCache>
            </c:strRef>
          </c:tx>
          <c:invertIfNegative val="0"/>
          <c:cat>
            <c:strRef>
              <c:f>Foglio1!$C$88:$G$88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Foglio1!$C$95:$G$95</c:f>
              <c:numCache>
                <c:formatCode>General</c:formatCode>
                <c:ptCount val="5"/>
                <c:pt idx="0">
                  <c:v>351.0</c:v>
                </c:pt>
                <c:pt idx="1">
                  <c:v>355.0</c:v>
                </c:pt>
                <c:pt idx="2">
                  <c:v>362.0</c:v>
                </c:pt>
                <c:pt idx="3">
                  <c:v>368.0</c:v>
                </c:pt>
                <c:pt idx="4">
                  <c:v>364.0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7906728"/>
        <c:axId val="2088828952"/>
      </c:barChart>
      <c:catAx>
        <c:axId val="-2137906728"/>
        <c:scaling>
          <c:orientation val="minMax"/>
        </c:scaling>
        <c:delete val="0"/>
        <c:axPos val="b"/>
        <c:majorTickMark val="out"/>
        <c:minorTickMark val="none"/>
        <c:tickLblPos val="nextTo"/>
        <c:crossAx val="2088828952"/>
        <c:crosses val="autoZero"/>
        <c:auto val="1"/>
        <c:lblAlgn val="ctr"/>
        <c:lblOffset val="100"/>
        <c:noMultiLvlLbl val="0"/>
      </c:catAx>
      <c:valAx>
        <c:axId val="2088828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7906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Foglio1!$I$89</c:f>
              <c:strCache>
                <c:ptCount val="1"/>
                <c:pt idx="0">
                  <c:v>Osservazione1</c:v>
                </c:pt>
              </c:strCache>
            </c:strRef>
          </c:tx>
          <c:invertIfNegative val="0"/>
          <c:cat>
            <c:strRef>
              <c:f>Foglio1!$J$88:$N$88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Foglio1!$J$89:$N$89</c:f>
              <c:numCache>
                <c:formatCode>General</c:formatCode>
                <c:ptCount val="5"/>
                <c:pt idx="0">
                  <c:v>337.0</c:v>
                </c:pt>
                <c:pt idx="1">
                  <c:v>314.0</c:v>
                </c:pt>
                <c:pt idx="2">
                  <c:v>302.0</c:v>
                </c:pt>
                <c:pt idx="3">
                  <c:v>336.0</c:v>
                </c:pt>
                <c:pt idx="4">
                  <c:v>369.0</c:v>
                </c:pt>
              </c:numCache>
            </c:numRef>
          </c:val>
        </c:ser>
        <c:ser>
          <c:idx val="1"/>
          <c:order val="1"/>
          <c:tx>
            <c:strRef>
              <c:f>Foglio1!$I$90</c:f>
              <c:strCache>
                <c:ptCount val="1"/>
                <c:pt idx="0">
                  <c:v>Osservazione2</c:v>
                </c:pt>
              </c:strCache>
            </c:strRef>
          </c:tx>
          <c:invertIfNegative val="0"/>
          <c:cat>
            <c:strRef>
              <c:f>Foglio1!$J$88:$N$88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Foglio1!$J$90:$N$90</c:f>
              <c:numCache>
                <c:formatCode>General</c:formatCode>
                <c:ptCount val="5"/>
                <c:pt idx="0">
                  <c:v>330.0</c:v>
                </c:pt>
                <c:pt idx="1">
                  <c:v>305.0</c:v>
                </c:pt>
                <c:pt idx="2">
                  <c:v>284.0</c:v>
                </c:pt>
                <c:pt idx="3">
                  <c:v>331.0</c:v>
                </c:pt>
                <c:pt idx="4">
                  <c:v>364.0</c:v>
                </c:pt>
              </c:numCache>
            </c:numRef>
          </c:val>
        </c:ser>
        <c:ser>
          <c:idx val="2"/>
          <c:order val="2"/>
          <c:tx>
            <c:strRef>
              <c:f>Foglio1!$I$91</c:f>
              <c:strCache>
                <c:ptCount val="1"/>
                <c:pt idx="0">
                  <c:v>Osservazione3</c:v>
                </c:pt>
              </c:strCache>
            </c:strRef>
          </c:tx>
          <c:invertIfNegative val="0"/>
          <c:cat>
            <c:strRef>
              <c:f>Foglio1!$J$88:$N$88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Foglio1!$J$91:$N$91</c:f>
              <c:numCache>
                <c:formatCode>General</c:formatCode>
                <c:ptCount val="5"/>
                <c:pt idx="0">
                  <c:v>332.0</c:v>
                </c:pt>
                <c:pt idx="1">
                  <c:v>308.0</c:v>
                </c:pt>
                <c:pt idx="2">
                  <c:v>289.0</c:v>
                </c:pt>
                <c:pt idx="3">
                  <c:v>334.0</c:v>
                </c:pt>
                <c:pt idx="4">
                  <c:v>361.0</c:v>
                </c:pt>
              </c:numCache>
            </c:numRef>
          </c:val>
        </c:ser>
        <c:ser>
          <c:idx val="3"/>
          <c:order val="3"/>
          <c:tx>
            <c:strRef>
              <c:f>Foglio1!$I$92</c:f>
              <c:strCache>
                <c:ptCount val="1"/>
                <c:pt idx="0">
                  <c:v>Osservazione4</c:v>
                </c:pt>
              </c:strCache>
            </c:strRef>
          </c:tx>
          <c:invertIfNegative val="0"/>
          <c:cat>
            <c:strRef>
              <c:f>Foglio1!$J$88:$N$88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Foglio1!$J$92:$N$92</c:f>
              <c:numCache>
                <c:formatCode>General</c:formatCode>
                <c:ptCount val="5"/>
                <c:pt idx="0">
                  <c:v>325.0</c:v>
                </c:pt>
                <c:pt idx="1">
                  <c:v>306.0</c:v>
                </c:pt>
                <c:pt idx="2">
                  <c:v>284.0</c:v>
                </c:pt>
                <c:pt idx="3">
                  <c:v>332.0</c:v>
                </c:pt>
                <c:pt idx="4">
                  <c:v>359.0</c:v>
                </c:pt>
              </c:numCache>
            </c:numRef>
          </c:val>
        </c:ser>
        <c:ser>
          <c:idx val="4"/>
          <c:order val="4"/>
          <c:tx>
            <c:strRef>
              <c:f>Foglio1!$I$93</c:f>
              <c:strCache>
                <c:ptCount val="1"/>
                <c:pt idx="0">
                  <c:v>Osservazione5</c:v>
                </c:pt>
              </c:strCache>
            </c:strRef>
          </c:tx>
          <c:invertIfNegative val="0"/>
          <c:cat>
            <c:strRef>
              <c:f>Foglio1!$J$88:$N$88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Foglio1!$J$93:$N$93</c:f>
              <c:numCache>
                <c:formatCode>General</c:formatCode>
                <c:ptCount val="5"/>
                <c:pt idx="0">
                  <c:v>299.0</c:v>
                </c:pt>
                <c:pt idx="1">
                  <c:v>293.0</c:v>
                </c:pt>
                <c:pt idx="2">
                  <c:v>264.0</c:v>
                </c:pt>
                <c:pt idx="3">
                  <c:v>320.0</c:v>
                </c:pt>
                <c:pt idx="4">
                  <c:v>344.0</c:v>
                </c:pt>
              </c:numCache>
            </c:numRef>
          </c:val>
        </c:ser>
        <c:ser>
          <c:idx val="5"/>
          <c:order val="5"/>
          <c:tx>
            <c:strRef>
              <c:f>Foglio1!$I$94</c:f>
              <c:strCache>
                <c:ptCount val="1"/>
                <c:pt idx="0">
                  <c:v>Osservazione6</c:v>
                </c:pt>
              </c:strCache>
            </c:strRef>
          </c:tx>
          <c:invertIfNegative val="0"/>
          <c:cat>
            <c:strRef>
              <c:f>Foglio1!$J$88:$N$88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Foglio1!$J$94:$N$94</c:f>
              <c:numCache>
                <c:formatCode>General</c:formatCode>
                <c:ptCount val="5"/>
                <c:pt idx="0">
                  <c:v>280.0</c:v>
                </c:pt>
                <c:pt idx="1">
                  <c:v>283.0</c:v>
                </c:pt>
                <c:pt idx="2">
                  <c:v>256.0</c:v>
                </c:pt>
                <c:pt idx="3">
                  <c:v>314.0</c:v>
                </c:pt>
                <c:pt idx="4">
                  <c:v>341.0</c:v>
                </c:pt>
              </c:numCache>
            </c:numRef>
          </c:val>
        </c:ser>
        <c:ser>
          <c:idx val="6"/>
          <c:order val="6"/>
          <c:tx>
            <c:strRef>
              <c:f>Foglio1!$I$95</c:f>
              <c:strCache>
                <c:ptCount val="1"/>
                <c:pt idx="0">
                  <c:v>Osservazione7</c:v>
                </c:pt>
              </c:strCache>
            </c:strRef>
          </c:tx>
          <c:invertIfNegative val="0"/>
          <c:cat>
            <c:strRef>
              <c:f>Foglio1!$J$88:$N$88</c:f>
              <c:strCache>
                <c:ptCount val="5"/>
                <c:pt idx="0">
                  <c:v>Primo sabato</c:v>
                </c:pt>
                <c:pt idx="1">
                  <c:v>Secondo sabato</c:v>
                </c:pt>
                <c:pt idx="2">
                  <c:v>Terzo sabato</c:v>
                </c:pt>
                <c:pt idx="3">
                  <c:v>Quarto sabato</c:v>
                </c:pt>
                <c:pt idx="4">
                  <c:v>Quinto sabato</c:v>
                </c:pt>
              </c:strCache>
            </c:strRef>
          </c:cat>
          <c:val>
            <c:numRef>
              <c:f>Foglio1!$J$95:$N$95</c:f>
              <c:numCache>
                <c:formatCode>General</c:formatCode>
                <c:ptCount val="5"/>
                <c:pt idx="0">
                  <c:v>252.0</c:v>
                </c:pt>
                <c:pt idx="1">
                  <c:v>284.0</c:v>
                </c:pt>
                <c:pt idx="2">
                  <c:v>259.0</c:v>
                </c:pt>
                <c:pt idx="3">
                  <c:v>317.0</c:v>
                </c:pt>
                <c:pt idx="4">
                  <c:v>345.0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771816"/>
        <c:axId val="2093269768"/>
      </c:barChart>
      <c:catAx>
        <c:axId val="2089771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3269768"/>
        <c:crosses val="autoZero"/>
        <c:auto val="1"/>
        <c:lblAlgn val="ctr"/>
        <c:lblOffset val="100"/>
        <c:noMultiLvlLbl val="0"/>
      </c:catAx>
      <c:valAx>
        <c:axId val="2093269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9771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21</xdr:row>
      <xdr:rowOff>158750</xdr:rowOff>
    </xdr:from>
    <xdr:to>
      <xdr:col>6</xdr:col>
      <xdr:colOff>812800</xdr:colOff>
      <xdr:row>36</xdr:row>
      <xdr:rowOff>44450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21</xdr:row>
      <xdr:rowOff>158750</xdr:rowOff>
    </xdr:from>
    <xdr:to>
      <xdr:col>13</xdr:col>
      <xdr:colOff>812800</xdr:colOff>
      <xdr:row>36</xdr:row>
      <xdr:rowOff>44450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63500</xdr:colOff>
      <xdr:row>75</xdr:row>
      <xdr:rowOff>50800</xdr:rowOff>
    </xdr:from>
    <xdr:to>
      <xdr:col>7</xdr:col>
      <xdr:colOff>0</xdr:colOff>
      <xdr:row>86</xdr:row>
      <xdr:rowOff>158750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25400</xdr:colOff>
      <xdr:row>75</xdr:row>
      <xdr:rowOff>63500</xdr:rowOff>
    </xdr:from>
    <xdr:to>
      <xdr:col>14</xdr:col>
      <xdr:colOff>0</xdr:colOff>
      <xdr:row>87</xdr:row>
      <xdr:rowOff>12700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12700</xdr:colOff>
      <xdr:row>75</xdr:row>
      <xdr:rowOff>88900</xdr:rowOff>
    </xdr:from>
    <xdr:to>
      <xdr:col>21</xdr:col>
      <xdr:colOff>12700</xdr:colOff>
      <xdr:row>86</xdr:row>
      <xdr:rowOff>146050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50800</xdr:colOff>
      <xdr:row>95</xdr:row>
      <xdr:rowOff>50800</xdr:rowOff>
    </xdr:from>
    <xdr:to>
      <xdr:col>7</xdr:col>
      <xdr:colOff>0</xdr:colOff>
      <xdr:row>107</xdr:row>
      <xdr:rowOff>177800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812800</xdr:colOff>
      <xdr:row>95</xdr:row>
      <xdr:rowOff>63500</xdr:rowOff>
    </xdr:from>
    <xdr:to>
      <xdr:col>14</xdr:col>
      <xdr:colOff>0</xdr:colOff>
      <xdr:row>108</xdr:row>
      <xdr:rowOff>25400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estionehotel.guru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4"/>
  <sheetViews>
    <sheetView tabSelected="1" topLeftCell="A154" workbookViewId="0">
      <selection activeCell="C178" sqref="C178"/>
    </sheetView>
  </sheetViews>
  <sheetFormatPr baseColWidth="10" defaultRowHeight="15" x14ac:dyDescent="0"/>
  <sheetData>
    <row r="1" spans="2:14">
      <c r="B1" t="s">
        <v>19</v>
      </c>
    </row>
    <row r="2" spans="2:14">
      <c r="C2" s="1">
        <v>42217</v>
      </c>
      <c r="D2" s="1">
        <v>42224</v>
      </c>
      <c r="E2" s="1">
        <v>42231</v>
      </c>
      <c r="F2" s="1">
        <v>42238</v>
      </c>
      <c r="G2" s="1">
        <v>42245</v>
      </c>
      <c r="I2" s="3" t="s">
        <v>18</v>
      </c>
    </row>
    <row r="3" spans="2:14">
      <c r="B3" t="s">
        <v>0</v>
      </c>
      <c r="C3">
        <v>9</v>
      </c>
      <c r="D3">
        <v>6</v>
      </c>
      <c r="E3">
        <v>9</v>
      </c>
      <c r="F3">
        <v>11</v>
      </c>
      <c r="G3">
        <v>9</v>
      </c>
    </row>
    <row r="4" spans="2:14">
      <c r="B4" t="s">
        <v>1</v>
      </c>
      <c r="C4">
        <v>326</v>
      </c>
      <c r="D4">
        <v>323</v>
      </c>
      <c r="E4">
        <v>340</v>
      </c>
      <c r="F4">
        <v>338</v>
      </c>
      <c r="G4">
        <v>278</v>
      </c>
    </row>
    <row r="5" spans="2:14">
      <c r="B5" t="s">
        <v>2</v>
      </c>
      <c r="C5">
        <v>219</v>
      </c>
      <c r="D5">
        <v>208</v>
      </c>
      <c r="E5">
        <v>196</v>
      </c>
      <c r="F5">
        <v>211</v>
      </c>
      <c r="G5">
        <v>253</v>
      </c>
    </row>
    <row r="6" spans="2:14">
      <c r="B6" t="s">
        <v>3</v>
      </c>
      <c r="C6">
        <v>74</v>
      </c>
      <c r="D6">
        <v>68</v>
      </c>
      <c r="E6">
        <v>58</v>
      </c>
      <c r="F6">
        <v>68</v>
      </c>
      <c r="G6">
        <v>100</v>
      </c>
    </row>
    <row r="7" spans="2:14">
      <c r="B7" t="s">
        <v>20</v>
      </c>
      <c r="C7">
        <v>79</v>
      </c>
      <c r="D7">
        <v>72</v>
      </c>
      <c r="E7">
        <v>66</v>
      </c>
      <c r="F7">
        <v>82</v>
      </c>
      <c r="G7">
        <v>98</v>
      </c>
    </row>
    <row r="8" spans="2:14">
      <c r="C8">
        <f>SUM(C3:C7)</f>
        <v>707</v>
      </c>
      <c r="D8">
        <f t="shared" ref="D8:G8" si="0">SUM(D3:D7)</f>
        <v>677</v>
      </c>
      <c r="E8">
        <f t="shared" si="0"/>
        <v>669</v>
      </c>
      <c r="F8">
        <f t="shared" si="0"/>
        <v>710</v>
      </c>
      <c r="G8">
        <f t="shared" si="0"/>
        <v>738</v>
      </c>
    </row>
    <row r="9" spans="2:14">
      <c r="B9" t="s">
        <v>4</v>
      </c>
      <c r="I9" t="s">
        <v>5</v>
      </c>
    </row>
    <row r="10" spans="2:14"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  <c r="J10" s="1" t="s">
        <v>12</v>
      </c>
      <c r="K10" s="1" t="s">
        <v>13</v>
      </c>
      <c r="L10" s="1" t="s">
        <v>14</v>
      </c>
      <c r="M10" s="1" t="s">
        <v>15</v>
      </c>
      <c r="N10" s="1" t="s">
        <v>16</v>
      </c>
    </row>
    <row r="11" spans="2:14">
      <c r="B11" t="s">
        <v>0</v>
      </c>
      <c r="C11">
        <v>6</v>
      </c>
      <c r="D11">
        <v>4</v>
      </c>
      <c r="E11">
        <v>5</v>
      </c>
      <c r="F11">
        <v>7</v>
      </c>
      <c r="G11">
        <v>5</v>
      </c>
      <c r="I11" t="s">
        <v>0</v>
      </c>
      <c r="J11">
        <v>3</v>
      </c>
      <c r="K11">
        <v>2</v>
      </c>
      <c r="L11">
        <v>4</v>
      </c>
      <c r="M11">
        <v>4</v>
      </c>
      <c r="N11">
        <v>4</v>
      </c>
    </row>
    <row r="12" spans="2:14">
      <c r="B12" t="s">
        <v>1</v>
      </c>
      <c r="C12">
        <v>173</v>
      </c>
      <c r="D12">
        <v>177</v>
      </c>
      <c r="E12">
        <v>190</v>
      </c>
      <c r="F12">
        <v>186</v>
      </c>
      <c r="G12">
        <v>141</v>
      </c>
      <c r="I12" t="s">
        <v>1</v>
      </c>
      <c r="J12">
        <v>153</v>
      </c>
      <c r="K12">
        <v>146</v>
      </c>
      <c r="L12">
        <v>150</v>
      </c>
      <c r="M12">
        <v>152</v>
      </c>
      <c r="N12">
        <v>137</v>
      </c>
    </row>
    <row r="13" spans="2:14">
      <c r="B13" t="s">
        <v>2</v>
      </c>
      <c r="C13">
        <v>124</v>
      </c>
      <c r="D13">
        <v>114</v>
      </c>
      <c r="E13">
        <v>108</v>
      </c>
      <c r="F13">
        <v>115</v>
      </c>
      <c r="G13">
        <v>130</v>
      </c>
      <c r="I13" t="s">
        <v>2</v>
      </c>
      <c r="J13">
        <v>96</v>
      </c>
      <c r="K13">
        <v>94</v>
      </c>
      <c r="L13">
        <v>88</v>
      </c>
      <c r="M13">
        <v>96</v>
      </c>
      <c r="N13">
        <v>123</v>
      </c>
    </row>
    <row r="14" spans="2:14">
      <c r="B14" t="s">
        <v>3</v>
      </c>
      <c r="C14">
        <v>25</v>
      </c>
      <c r="D14">
        <v>26</v>
      </c>
      <c r="E14">
        <v>26</v>
      </c>
      <c r="F14">
        <v>24</v>
      </c>
      <c r="G14">
        <v>38</v>
      </c>
      <c r="I14" t="s">
        <v>3</v>
      </c>
      <c r="J14">
        <v>49</v>
      </c>
      <c r="K14">
        <v>42</v>
      </c>
      <c r="L14">
        <v>32</v>
      </c>
      <c r="M14">
        <v>44</v>
      </c>
      <c r="N14">
        <v>62</v>
      </c>
    </row>
    <row r="15" spans="2:14">
      <c r="B15" t="s">
        <v>20</v>
      </c>
      <c r="C15">
        <v>43</v>
      </c>
      <c r="D15">
        <v>42</v>
      </c>
      <c r="E15">
        <v>38</v>
      </c>
      <c r="F15">
        <v>42</v>
      </c>
      <c r="G15">
        <v>55</v>
      </c>
      <c r="I15" t="s">
        <v>20</v>
      </c>
      <c r="J15">
        <v>36</v>
      </c>
      <c r="K15">
        <v>30</v>
      </c>
      <c r="L15">
        <v>28</v>
      </c>
      <c r="M15">
        <v>40</v>
      </c>
      <c r="N15">
        <v>43</v>
      </c>
    </row>
    <row r="16" spans="2:14">
      <c r="B16" t="s">
        <v>6</v>
      </c>
      <c r="C16">
        <f>SUM(C11:C15)</f>
        <v>371</v>
      </c>
      <c r="D16">
        <f t="shared" ref="D16:G16" si="1">SUM(D11:D15)</f>
        <v>363</v>
      </c>
      <c r="E16">
        <f t="shared" si="1"/>
        <v>367</v>
      </c>
      <c r="F16">
        <f t="shared" si="1"/>
        <v>374</v>
      </c>
      <c r="G16">
        <f t="shared" si="1"/>
        <v>369</v>
      </c>
      <c r="I16" t="s">
        <v>7</v>
      </c>
      <c r="J16">
        <f>SUM(J11:J15)</f>
        <v>337</v>
      </c>
      <c r="K16">
        <f t="shared" ref="K16:N16" si="2">SUM(K11:K15)</f>
        <v>314</v>
      </c>
      <c r="L16">
        <f t="shared" si="2"/>
        <v>302</v>
      </c>
      <c r="M16">
        <f t="shared" si="2"/>
        <v>336</v>
      </c>
      <c r="N16">
        <f t="shared" si="2"/>
        <v>369</v>
      </c>
    </row>
    <row r="17" spans="2:14">
      <c r="B17" t="s">
        <v>8</v>
      </c>
      <c r="C17" s="2">
        <f>((C11*50)+(C12*100)+(C13*150)+(C14*200)+(C15*300))/C16</f>
        <v>145.82210242587601</v>
      </c>
      <c r="D17" s="2">
        <f t="shared" ref="D17:G17" si="3">((D11*50)+(D12*100)+(D13*150)+(D14*200)+(D15*300))/D16</f>
        <v>145.45454545454547</v>
      </c>
      <c r="E17" s="2">
        <f t="shared" si="3"/>
        <v>141.82561307901906</v>
      </c>
      <c r="F17" s="2">
        <f t="shared" si="3"/>
        <v>143.31550802139037</v>
      </c>
      <c r="G17" s="2">
        <f t="shared" si="3"/>
        <v>157.04607046070461</v>
      </c>
      <c r="H17" s="2"/>
      <c r="I17" s="2" t="s">
        <v>8</v>
      </c>
      <c r="J17" s="2">
        <f t="shared" ref="J17" si="4">((J11*50)+(J12*100)+(J13*150)+(J14*200)+(J15*300))/J16</f>
        <v>149.7032640949555</v>
      </c>
      <c r="K17" s="2">
        <f t="shared" ref="K17" si="5">((K11*50)+(K12*100)+(K13*150)+(K14*200)+(K15*300))/K16</f>
        <v>147.13375796178343</v>
      </c>
      <c r="L17" s="2">
        <f t="shared" ref="L17" si="6">((L11*50)+(L12*100)+(L13*150)+(L14*200)+(L15*300))/L16</f>
        <v>143.04635761589404</v>
      </c>
      <c r="M17" s="2">
        <f t="shared" ref="M17" si="7">((M11*50)+(M12*100)+(M13*150)+(M14*200)+(M15*300))/M16</f>
        <v>150.5952380952381</v>
      </c>
      <c r="N17" s="2">
        <f t="shared" ref="N17" si="8">((N11*50)+(N12*100)+(N13*150)+(N14*200)+(N15*300))/N16</f>
        <v>156.23306233062331</v>
      </c>
    </row>
    <row r="18" spans="2:14">
      <c r="B18" t="s">
        <v>9</v>
      </c>
      <c r="C18" s="2">
        <f>VAR(C17:G17)</f>
        <v>36.144301861203985</v>
      </c>
      <c r="D18" t="s">
        <v>17</v>
      </c>
      <c r="E18" s="2">
        <f>AVERAGE(C17:G17)</f>
        <v>146.69276788830712</v>
      </c>
      <c r="I18" t="s">
        <v>9</v>
      </c>
      <c r="J18" s="2">
        <f>VAR(J17:N17)</f>
        <v>23.424825719386927</v>
      </c>
      <c r="K18" t="s">
        <v>17</v>
      </c>
      <c r="L18" s="2">
        <f>AVERAGE(J17:N17)</f>
        <v>149.34233601969885</v>
      </c>
    </row>
    <row r="19" spans="2:14">
      <c r="B19" t="s">
        <v>11</v>
      </c>
      <c r="C19">
        <v>102</v>
      </c>
      <c r="D19">
        <v>103</v>
      </c>
      <c r="E19">
        <v>103</v>
      </c>
      <c r="F19">
        <v>102</v>
      </c>
      <c r="G19">
        <v>102</v>
      </c>
      <c r="I19" t="s">
        <v>10</v>
      </c>
      <c r="J19">
        <v>102</v>
      </c>
      <c r="K19">
        <v>103</v>
      </c>
      <c r="L19">
        <v>103</v>
      </c>
      <c r="M19">
        <v>102</v>
      </c>
      <c r="N19">
        <v>102</v>
      </c>
    </row>
    <row r="20" spans="2:14">
      <c r="B20" t="s">
        <v>9</v>
      </c>
      <c r="C20">
        <f>VAR(C19:G19)</f>
        <v>0.3</v>
      </c>
      <c r="I20" t="s">
        <v>9</v>
      </c>
      <c r="J20">
        <f>VAR(J19:N19)</f>
        <v>0.3</v>
      </c>
    </row>
    <row r="39" spans="2:14">
      <c r="B39" t="s">
        <v>21</v>
      </c>
      <c r="I39" t="s">
        <v>22</v>
      </c>
    </row>
    <row r="40" spans="2:14">
      <c r="C40" s="1" t="s">
        <v>12</v>
      </c>
      <c r="D40" s="1" t="s">
        <v>13</v>
      </c>
      <c r="E40" s="1" t="s">
        <v>14</v>
      </c>
      <c r="F40" s="1" t="s">
        <v>15</v>
      </c>
      <c r="G40" s="1" t="s">
        <v>16</v>
      </c>
      <c r="J40" s="1" t="s">
        <v>12</v>
      </c>
      <c r="K40" s="1" t="s">
        <v>13</v>
      </c>
      <c r="L40" s="1" t="s">
        <v>14</v>
      </c>
      <c r="M40" s="1" t="s">
        <v>15</v>
      </c>
      <c r="N40" s="1" t="s">
        <v>16</v>
      </c>
    </row>
    <row r="41" spans="2:14">
      <c r="B41" t="s">
        <v>0</v>
      </c>
      <c r="C41">
        <v>5</v>
      </c>
      <c r="D41">
        <v>5</v>
      </c>
      <c r="E41">
        <v>4</v>
      </c>
      <c r="F41">
        <v>8</v>
      </c>
      <c r="G41">
        <v>6</v>
      </c>
      <c r="I41" t="s">
        <v>0</v>
      </c>
      <c r="J41">
        <v>2</v>
      </c>
      <c r="K41">
        <v>6</v>
      </c>
      <c r="L41">
        <v>6</v>
      </c>
      <c r="M41">
        <v>4</v>
      </c>
      <c r="N41">
        <v>4</v>
      </c>
    </row>
    <row r="42" spans="2:14">
      <c r="B42" t="s">
        <v>1</v>
      </c>
      <c r="C42">
        <v>179</v>
      </c>
      <c r="D42">
        <v>186</v>
      </c>
      <c r="E42">
        <v>196</v>
      </c>
      <c r="F42">
        <v>189</v>
      </c>
      <c r="G42">
        <v>142</v>
      </c>
      <c r="I42" t="s">
        <v>1</v>
      </c>
      <c r="J42">
        <v>148</v>
      </c>
      <c r="K42">
        <v>140</v>
      </c>
      <c r="L42">
        <v>138</v>
      </c>
      <c r="M42">
        <v>148</v>
      </c>
      <c r="N42">
        <v>135</v>
      </c>
    </row>
    <row r="43" spans="2:14">
      <c r="B43" t="s">
        <v>2</v>
      </c>
      <c r="C43">
        <v>107</v>
      </c>
      <c r="D43">
        <v>108</v>
      </c>
      <c r="E43">
        <v>106</v>
      </c>
      <c r="F43">
        <v>110</v>
      </c>
      <c r="G43">
        <v>124</v>
      </c>
      <c r="I43" t="s">
        <v>2</v>
      </c>
      <c r="J43">
        <v>100</v>
      </c>
      <c r="K43">
        <v>96</v>
      </c>
      <c r="L43">
        <v>85</v>
      </c>
      <c r="M43">
        <v>99</v>
      </c>
      <c r="N43">
        <v>124</v>
      </c>
    </row>
    <row r="44" spans="2:14">
      <c r="B44" t="s">
        <v>3</v>
      </c>
      <c r="C44">
        <v>29</v>
      </c>
      <c r="D44">
        <v>29</v>
      </c>
      <c r="E44">
        <v>26</v>
      </c>
      <c r="F44">
        <v>28</v>
      </c>
      <c r="G44">
        <v>41</v>
      </c>
      <c r="I44" t="s">
        <v>3</v>
      </c>
      <c r="J44">
        <v>48</v>
      </c>
      <c r="K44">
        <v>36</v>
      </c>
      <c r="L44">
        <v>31</v>
      </c>
      <c r="M44">
        <v>41</v>
      </c>
      <c r="N44">
        <v>60</v>
      </c>
    </row>
    <row r="45" spans="2:14">
      <c r="B45" t="s">
        <v>20</v>
      </c>
      <c r="C45">
        <v>40</v>
      </c>
      <c r="D45">
        <v>40</v>
      </c>
      <c r="E45">
        <v>37</v>
      </c>
      <c r="F45">
        <v>39</v>
      </c>
      <c r="G45">
        <v>54</v>
      </c>
      <c r="I45" t="s">
        <v>20</v>
      </c>
      <c r="J45">
        <v>32</v>
      </c>
      <c r="K45">
        <v>27</v>
      </c>
      <c r="L45">
        <v>24</v>
      </c>
      <c r="M45">
        <v>39</v>
      </c>
      <c r="N45">
        <v>41</v>
      </c>
    </row>
    <row r="46" spans="2:14">
      <c r="B46" t="s">
        <v>6</v>
      </c>
      <c r="C46">
        <f>SUM(C41:C45)</f>
        <v>360</v>
      </c>
      <c r="D46">
        <f t="shared" ref="D46:G46" si="9">SUM(D41:D45)</f>
        <v>368</v>
      </c>
      <c r="E46">
        <f t="shared" si="9"/>
        <v>369</v>
      </c>
      <c r="F46">
        <f t="shared" si="9"/>
        <v>374</v>
      </c>
      <c r="G46">
        <f t="shared" si="9"/>
        <v>367</v>
      </c>
      <c r="I46" t="s">
        <v>7</v>
      </c>
      <c r="J46">
        <f>SUM(J41:J45)</f>
        <v>330</v>
      </c>
      <c r="K46">
        <f t="shared" ref="K46:N46" si="10">SUM(K41:K45)</f>
        <v>305</v>
      </c>
      <c r="L46">
        <f t="shared" si="10"/>
        <v>284</v>
      </c>
      <c r="M46">
        <f t="shared" si="10"/>
        <v>331</v>
      </c>
      <c r="N46">
        <f t="shared" si="10"/>
        <v>364</v>
      </c>
    </row>
    <row r="47" spans="2:14">
      <c r="B47" t="s">
        <v>8</v>
      </c>
      <c r="C47" s="2">
        <f>((C41*50)+(C42*100)+(C43*150)+(C44*200)+(C45*300))/C46</f>
        <v>144.44444444444446</v>
      </c>
      <c r="D47" s="2">
        <f t="shared" ref="D47:G47" si="11">((D41*50)+(D42*100)+(D43*150)+(D44*200)+(D45*300))/D46</f>
        <v>143.6141304347826</v>
      </c>
      <c r="E47" s="2">
        <f t="shared" si="11"/>
        <v>140.92140921409214</v>
      </c>
      <c r="F47" s="2">
        <f t="shared" si="11"/>
        <v>141.97860962566844</v>
      </c>
      <c r="G47" s="2">
        <f t="shared" si="11"/>
        <v>156.67574931880108</v>
      </c>
      <c r="I47" s="2" t="s">
        <v>8</v>
      </c>
      <c r="J47" s="2">
        <f t="shared" ref="J47:N47" si="12">((J41*50)+(J42*100)+(J43*150)+(J44*200)+(J45*300))/J46</f>
        <v>148.78787878787878</v>
      </c>
      <c r="K47" s="2">
        <f t="shared" si="12"/>
        <v>144.26229508196721</v>
      </c>
      <c r="L47" s="2">
        <f t="shared" si="12"/>
        <v>141.72535211267606</v>
      </c>
      <c r="M47" s="2">
        <f t="shared" si="12"/>
        <v>150.30211480362539</v>
      </c>
      <c r="N47" s="2">
        <f t="shared" si="12"/>
        <v>155.49450549450549</v>
      </c>
    </row>
    <row r="48" spans="2:14">
      <c r="B48" t="s">
        <v>9</v>
      </c>
      <c r="C48" s="2">
        <f>VAR(C47:G47)</f>
        <v>40.732037131858789</v>
      </c>
      <c r="D48" t="s">
        <v>17</v>
      </c>
      <c r="E48" s="2">
        <f>AVERAGE(C47:G47)</f>
        <v>145.52686860755776</v>
      </c>
      <c r="I48" t="s">
        <v>9</v>
      </c>
      <c r="J48" s="2">
        <f>VAR(J47:N47)</f>
        <v>28.841068012881429</v>
      </c>
      <c r="K48" t="s">
        <v>17</v>
      </c>
      <c r="L48" s="2">
        <f>AVERAGE(J47:N47)</f>
        <v>148.11442925613056</v>
      </c>
    </row>
    <row r="49" spans="2:14">
      <c r="B49" t="s">
        <v>11</v>
      </c>
      <c r="C49">
        <v>102</v>
      </c>
      <c r="D49">
        <v>103</v>
      </c>
      <c r="E49">
        <v>103</v>
      </c>
      <c r="F49">
        <v>102</v>
      </c>
      <c r="G49">
        <v>102</v>
      </c>
      <c r="I49" t="s">
        <v>10</v>
      </c>
      <c r="J49">
        <v>102</v>
      </c>
      <c r="K49">
        <v>103</v>
      </c>
      <c r="L49">
        <v>103</v>
      </c>
      <c r="M49">
        <v>102</v>
      </c>
      <c r="N49">
        <v>102</v>
      </c>
    </row>
    <row r="50" spans="2:14">
      <c r="B50" t="s">
        <v>9</v>
      </c>
      <c r="C50">
        <f>VAR(C49:G49)</f>
        <v>0.3</v>
      </c>
      <c r="I50" t="s">
        <v>9</v>
      </c>
      <c r="J50">
        <f>VAR(J49:N49)</f>
        <v>0.3</v>
      </c>
    </row>
    <row r="53" spans="2:14">
      <c r="B53" t="s">
        <v>23</v>
      </c>
      <c r="I53" t="s">
        <v>24</v>
      </c>
    </row>
    <row r="54" spans="2:14">
      <c r="C54" s="1" t="s">
        <v>12</v>
      </c>
      <c r="D54" s="1" t="s">
        <v>13</v>
      </c>
      <c r="E54" s="1" t="s">
        <v>14</v>
      </c>
      <c r="F54" s="1" t="s">
        <v>15</v>
      </c>
      <c r="G54" s="1" t="s">
        <v>16</v>
      </c>
      <c r="J54" s="1" t="s">
        <v>12</v>
      </c>
      <c r="K54" s="1" t="s">
        <v>13</v>
      </c>
      <c r="L54" s="1" t="s">
        <v>14</v>
      </c>
      <c r="M54" s="1" t="s">
        <v>15</v>
      </c>
      <c r="N54" s="1" t="s">
        <v>16</v>
      </c>
    </row>
    <row r="55" spans="2:14">
      <c r="B55" t="s">
        <v>0</v>
      </c>
      <c r="C55">
        <v>5</v>
      </c>
      <c r="D55">
        <v>6</v>
      </c>
      <c r="E55">
        <v>4</v>
      </c>
      <c r="F55">
        <v>8</v>
      </c>
      <c r="G55">
        <v>6</v>
      </c>
      <c r="I55" t="s">
        <v>0</v>
      </c>
      <c r="J55">
        <v>5</v>
      </c>
      <c r="K55">
        <v>6</v>
      </c>
      <c r="L55">
        <v>6</v>
      </c>
      <c r="M55">
        <v>4</v>
      </c>
      <c r="N55">
        <v>4</v>
      </c>
    </row>
    <row r="56" spans="2:14">
      <c r="B56" t="s">
        <v>1</v>
      </c>
      <c r="C56">
        <v>183</v>
      </c>
      <c r="D56">
        <v>190</v>
      </c>
      <c r="E56">
        <v>195</v>
      </c>
      <c r="F56">
        <v>193</v>
      </c>
      <c r="G56">
        <v>147</v>
      </c>
      <c r="I56" t="s">
        <v>1</v>
      </c>
      <c r="J56">
        <v>147</v>
      </c>
      <c r="K56">
        <v>142</v>
      </c>
      <c r="L56">
        <v>146</v>
      </c>
      <c r="M56">
        <v>151</v>
      </c>
      <c r="N56">
        <v>134</v>
      </c>
    </row>
    <row r="57" spans="2:14">
      <c r="B57" t="s">
        <v>2</v>
      </c>
      <c r="C57">
        <v>107</v>
      </c>
      <c r="D57">
        <v>105</v>
      </c>
      <c r="E57">
        <v>106</v>
      </c>
      <c r="F57">
        <v>109</v>
      </c>
      <c r="G57">
        <v>122</v>
      </c>
      <c r="I57" t="s">
        <v>2</v>
      </c>
      <c r="J57">
        <v>103</v>
      </c>
      <c r="K57">
        <v>96</v>
      </c>
      <c r="L57">
        <v>82</v>
      </c>
      <c r="M57">
        <v>100</v>
      </c>
      <c r="N57">
        <v>125</v>
      </c>
    </row>
    <row r="58" spans="2:14">
      <c r="B58" t="s">
        <v>3</v>
      </c>
      <c r="C58">
        <v>28</v>
      </c>
      <c r="D58">
        <v>29</v>
      </c>
      <c r="E58">
        <v>24</v>
      </c>
      <c r="F58">
        <v>25</v>
      </c>
      <c r="G58">
        <v>40</v>
      </c>
      <c r="I58" t="s">
        <v>3</v>
      </c>
      <c r="J58">
        <v>43</v>
      </c>
      <c r="K58">
        <v>33</v>
      </c>
      <c r="L58">
        <v>29</v>
      </c>
      <c r="M58">
        <v>38</v>
      </c>
      <c r="N58">
        <v>55</v>
      </c>
    </row>
    <row r="59" spans="2:14">
      <c r="B59" t="s">
        <v>20</v>
      </c>
      <c r="C59">
        <v>40</v>
      </c>
      <c r="D59">
        <v>38</v>
      </c>
      <c r="E59">
        <v>38</v>
      </c>
      <c r="F59">
        <v>39</v>
      </c>
      <c r="G59">
        <v>54</v>
      </c>
      <c r="I59" t="s">
        <v>20</v>
      </c>
      <c r="J59">
        <v>34</v>
      </c>
      <c r="K59">
        <v>31</v>
      </c>
      <c r="L59">
        <v>26</v>
      </c>
      <c r="M59">
        <v>41</v>
      </c>
      <c r="N59">
        <v>43</v>
      </c>
    </row>
    <row r="60" spans="2:14">
      <c r="B60" t="s">
        <v>6</v>
      </c>
      <c r="C60">
        <f>SUM(C55:C59)</f>
        <v>363</v>
      </c>
      <c r="D60">
        <f t="shared" ref="D60:G60" si="13">SUM(D55:D59)</f>
        <v>368</v>
      </c>
      <c r="E60">
        <f t="shared" si="13"/>
        <v>367</v>
      </c>
      <c r="F60">
        <f t="shared" si="13"/>
        <v>374</v>
      </c>
      <c r="G60">
        <f t="shared" si="13"/>
        <v>369</v>
      </c>
      <c r="I60" t="s">
        <v>7</v>
      </c>
      <c r="J60">
        <f>SUM(J55:J59)</f>
        <v>332</v>
      </c>
      <c r="K60">
        <f t="shared" ref="K60:N60" si="14">SUM(K55:K59)</f>
        <v>308</v>
      </c>
      <c r="L60">
        <f t="shared" ref="L60" si="15">SUM(L55:L59)</f>
        <v>289</v>
      </c>
      <c r="M60">
        <f t="shared" si="14"/>
        <v>334</v>
      </c>
      <c r="N60">
        <f t="shared" si="14"/>
        <v>361</v>
      </c>
    </row>
    <row r="61" spans="2:14">
      <c r="B61" t="s">
        <v>8</v>
      </c>
      <c r="C61" s="2">
        <f>((C55*50)+(C56*100)+(C57*150)+(C58*200)+(C59*300))/C60</f>
        <v>143.80165289256198</v>
      </c>
      <c r="D61" s="2">
        <f t="shared" ref="D61:G61" si="16">((D55*50)+(D56*100)+(D57*150)+(D58*200)+(D59*300))/D60</f>
        <v>141.98369565217391</v>
      </c>
      <c r="E61" s="2">
        <f t="shared" si="16"/>
        <v>141.14441416893732</v>
      </c>
      <c r="F61" s="2">
        <f t="shared" si="16"/>
        <v>141.04278074866309</v>
      </c>
      <c r="G61" s="2">
        <f t="shared" si="16"/>
        <v>155.82655826558266</v>
      </c>
      <c r="I61" s="2" t="s">
        <v>8</v>
      </c>
      <c r="J61" s="2">
        <f t="shared" ref="J61:N61" si="17">((J55*50)+(J56*100)+(J57*150)+(J58*200)+(J59*300))/J60</f>
        <v>148.19277108433735</v>
      </c>
      <c r="K61" s="2">
        <f t="shared" si="17"/>
        <v>145.45454545454547</v>
      </c>
      <c r="L61" s="2">
        <f t="shared" si="17"/>
        <v>141.1764705882353</v>
      </c>
      <c r="M61" s="2">
        <f t="shared" si="17"/>
        <v>150.29940119760479</v>
      </c>
      <c r="N61" s="2">
        <f t="shared" si="17"/>
        <v>155.81717451523545</v>
      </c>
    </row>
    <row r="62" spans="2:14">
      <c r="B62" t="s">
        <v>9</v>
      </c>
      <c r="C62" s="2">
        <f>VAR(C61:G61)</f>
        <v>39.496296639635318</v>
      </c>
      <c r="D62" t="s">
        <v>17</v>
      </c>
      <c r="E62" s="2">
        <f>AVERAGE(C61:G61)</f>
        <v>144.75982034558379</v>
      </c>
      <c r="I62" t="s">
        <v>9</v>
      </c>
      <c r="J62" s="2">
        <f>VAR(J61:N61)</f>
        <v>29.823914995546911</v>
      </c>
      <c r="K62" t="s">
        <v>17</v>
      </c>
      <c r="L62" s="2">
        <f>AVERAGE(J61:N61)</f>
        <v>148.1880725679917</v>
      </c>
    </row>
    <row r="63" spans="2:14">
      <c r="B63" t="s">
        <v>11</v>
      </c>
      <c r="C63">
        <v>102</v>
      </c>
      <c r="D63">
        <v>103</v>
      </c>
      <c r="E63">
        <v>103</v>
      </c>
      <c r="F63">
        <v>102</v>
      </c>
      <c r="G63">
        <v>101</v>
      </c>
      <c r="I63" t="s">
        <v>10</v>
      </c>
      <c r="J63">
        <v>102</v>
      </c>
      <c r="K63">
        <v>103</v>
      </c>
      <c r="L63">
        <v>103</v>
      </c>
      <c r="M63">
        <v>102</v>
      </c>
      <c r="N63">
        <v>101</v>
      </c>
    </row>
    <row r="64" spans="2:14">
      <c r="B64" t="s">
        <v>9</v>
      </c>
      <c r="C64">
        <f>VAR(C63:G63)</f>
        <v>0.7</v>
      </c>
      <c r="I64" t="s">
        <v>9</v>
      </c>
      <c r="J64">
        <f>VAR(J63:N63)</f>
        <v>0.7</v>
      </c>
    </row>
    <row r="67" spans="2:21">
      <c r="B67" t="s">
        <v>45</v>
      </c>
      <c r="C67" s="1" t="s">
        <v>28</v>
      </c>
      <c r="D67" s="1" t="s">
        <v>29</v>
      </c>
      <c r="E67" s="1" t="s">
        <v>30</v>
      </c>
      <c r="F67" s="1" t="s">
        <v>31</v>
      </c>
      <c r="G67" s="1" t="s">
        <v>32</v>
      </c>
      <c r="I67" s="1" t="s">
        <v>46</v>
      </c>
      <c r="J67" s="1" t="s">
        <v>12</v>
      </c>
      <c r="K67" s="1" t="s">
        <v>13</v>
      </c>
      <c r="L67" s="1" t="s">
        <v>14</v>
      </c>
      <c r="M67" s="1" t="s">
        <v>15</v>
      </c>
      <c r="N67" s="1" t="s">
        <v>16</v>
      </c>
      <c r="P67" t="s">
        <v>33</v>
      </c>
      <c r="Q67" s="1" t="s">
        <v>28</v>
      </c>
      <c r="R67" s="1" t="s">
        <v>29</v>
      </c>
      <c r="S67" s="1" t="s">
        <v>30</v>
      </c>
      <c r="T67" s="1" t="s">
        <v>31</v>
      </c>
      <c r="U67" s="1" t="s">
        <v>32</v>
      </c>
    </row>
    <row r="68" spans="2:21">
      <c r="B68" t="s">
        <v>25</v>
      </c>
      <c r="C68" s="2">
        <f>C17</f>
        <v>145.82210242587601</v>
      </c>
      <c r="D68" s="2">
        <f t="shared" ref="D68:G68" si="18">D17</f>
        <v>145.45454545454547</v>
      </c>
      <c r="E68" s="2">
        <f t="shared" si="18"/>
        <v>141.82561307901906</v>
      </c>
      <c r="F68" s="2">
        <f t="shared" si="18"/>
        <v>143.31550802139037</v>
      </c>
      <c r="G68" s="2">
        <f t="shared" si="18"/>
        <v>157.04607046070461</v>
      </c>
      <c r="I68" t="s">
        <v>25</v>
      </c>
      <c r="J68" s="2">
        <f>J17</f>
        <v>149.7032640949555</v>
      </c>
      <c r="K68" s="2">
        <f t="shared" ref="K68:N68" si="19">K17</f>
        <v>147.13375796178343</v>
      </c>
      <c r="L68" s="2">
        <f t="shared" si="19"/>
        <v>143.04635761589404</v>
      </c>
      <c r="M68" s="2">
        <f t="shared" si="19"/>
        <v>150.5952380952381</v>
      </c>
      <c r="N68" s="2">
        <f t="shared" si="19"/>
        <v>156.23306233062331</v>
      </c>
      <c r="P68" t="s">
        <v>25</v>
      </c>
      <c r="Q68" s="2">
        <f>C19</f>
        <v>102</v>
      </c>
      <c r="R68" s="2">
        <f>D19</f>
        <v>103</v>
      </c>
      <c r="S68" s="2">
        <f>E19</f>
        <v>103</v>
      </c>
      <c r="T68" s="2">
        <f>F19</f>
        <v>102</v>
      </c>
      <c r="U68" s="2">
        <f>G19</f>
        <v>102</v>
      </c>
    </row>
    <row r="69" spans="2:21">
      <c r="B69" t="s">
        <v>26</v>
      </c>
      <c r="C69" s="2">
        <f>C47</f>
        <v>144.44444444444446</v>
      </c>
      <c r="D69" s="2">
        <f t="shared" ref="D69:G69" si="20">D47</f>
        <v>143.6141304347826</v>
      </c>
      <c r="E69" s="2">
        <f t="shared" si="20"/>
        <v>140.92140921409214</v>
      </c>
      <c r="F69" s="2">
        <f t="shared" si="20"/>
        <v>141.97860962566844</v>
      </c>
      <c r="G69" s="2">
        <f t="shared" si="20"/>
        <v>156.67574931880108</v>
      </c>
      <c r="I69" t="s">
        <v>26</v>
      </c>
      <c r="J69" s="2">
        <f>J47</f>
        <v>148.78787878787878</v>
      </c>
      <c r="K69" s="2">
        <f t="shared" ref="K69:N69" si="21">K47</f>
        <v>144.26229508196721</v>
      </c>
      <c r="L69" s="2">
        <f t="shared" si="21"/>
        <v>141.72535211267606</v>
      </c>
      <c r="M69" s="2">
        <f t="shared" si="21"/>
        <v>150.30211480362539</v>
      </c>
      <c r="N69" s="2">
        <f t="shared" si="21"/>
        <v>155.49450549450549</v>
      </c>
      <c r="P69" t="s">
        <v>26</v>
      </c>
      <c r="Q69" s="2">
        <f>C49</f>
        <v>102</v>
      </c>
      <c r="R69" s="2">
        <f>D49</f>
        <v>103</v>
      </c>
      <c r="S69" s="2">
        <f>E49</f>
        <v>103</v>
      </c>
      <c r="T69" s="2">
        <f>F49</f>
        <v>102</v>
      </c>
      <c r="U69" s="2">
        <f>G49</f>
        <v>102</v>
      </c>
    </row>
    <row r="70" spans="2:21">
      <c r="B70" t="s">
        <v>27</v>
      </c>
      <c r="C70" s="2">
        <f>C61</f>
        <v>143.80165289256198</v>
      </c>
      <c r="D70" s="2">
        <f t="shared" ref="D70:G70" si="22">D61</f>
        <v>141.98369565217391</v>
      </c>
      <c r="E70" s="2">
        <f t="shared" si="22"/>
        <v>141.14441416893732</v>
      </c>
      <c r="F70" s="2">
        <f t="shared" si="22"/>
        <v>141.04278074866309</v>
      </c>
      <c r="G70" s="2">
        <f t="shared" si="22"/>
        <v>155.82655826558266</v>
      </c>
      <c r="I70" t="s">
        <v>27</v>
      </c>
      <c r="J70" s="2">
        <f>J61</f>
        <v>148.19277108433735</v>
      </c>
      <c r="K70" s="2">
        <f t="shared" ref="K70:N70" si="23">K61</f>
        <v>145.45454545454547</v>
      </c>
      <c r="L70" s="2">
        <f t="shared" si="23"/>
        <v>141.1764705882353</v>
      </c>
      <c r="M70" s="2">
        <f t="shared" si="23"/>
        <v>150.29940119760479</v>
      </c>
      <c r="N70" s="2">
        <f t="shared" si="23"/>
        <v>155.81717451523545</v>
      </c>
      <c r="P70" t="s">
        <v>27</v>
      </c>
      <c r="Q70" s="2">
        <f>C63</f>
        <v>102</v>
      </c>
      <c r="R70" s="2">
        <f>D63</f>
        <v>103</v>
      </c>
      <c r="S70" s="2">
        <f>E63</f>
        <v>103</v>
      </c>
      <c r="T70" s="2">
        <f>F63</f>
        <v>102</v>
      </c>
      <c r="U70" s="2">
        <f>G63</f>
        <v>101</v>
      </c>
    </row>
    <row r="71" spans="2:21">
      <c r="B71" t="s">
        <v>36</v>
      </c>
      <c r="C71" s="2">
        <f>C117</f>
        <v>142.4791086350975</v>
      </c>
      <c r="D71" s="2">
        <f t="shared" ref="D71:G71" si="24">D117</f>
        <v>141.55313351498637</v>
      </c>
      <c r="E71" s="2">
        <f t="shared" si="24"/>
        <v>139.86486486486487</v>
      </c>
      <c r="F71" s="2">
        <f t="shared" si="24"/>
        <v>139.62765957446808</v>
      </c>
      <c r="G71" s="2">
        <f t="shared" si="24"/>
        <v>156.09756097560975</v>
      </c>
      <c r="I71" t="s">
        <v>36</v>
      </c>
      <c r="J71" s="2">
        <f>J117</f>
        <v>146.61538461538461</v>
      </c>
      <c r="K71" s="2">
        <f t="shared" ref="K71:N71" si="25">K117</f>
        <v>140.84967320261438</v>
      </c>
      <c r="L71" s="2">
        <f t="shared" si="25"/>
        <v>139.43661971830986</v>
      </c>
      <c r="M71" s="2">
        <f t="shared" si="25"/>
        <v>146.98795180722891</v>
      </c>
      <c r="N71" s="2">
        <f t="shared" si="25"/>
        <v>154.45682451253481</v>
      </c>
      <c r="P71" t="s">
        <v>36</v>
      </c>
      <c r="Q71">
        <f>C119</f>
        <v>102</v>
      </c>
      <c r="R71">
        <f>D119</f>
        <v>103</v>
      </c>
      <c r="S71">
        <f>E119</f>
        <v>102</v>
      </c>
      <c r="T71">
        <f>F119</f>
        <v>102</v>
      </c>
      <c r="U71">
        <f>G119</f>
        <v>101</v>
      </c>
    </row>
    <row r="72" spans="2:21">
      <c r="B72" t="s">
        <v>37</v>
      </c>
      <c r="C72" s="2">
        <f>C131</f>
        <v>139.83516483516485</v>
      </c>
      <c r="D72" s="2">
        <f t="shared" ref="D72:G72" si="26">D131</f>
        <v>140.52197802197801</v>
      </c>
      <c r="E72" s="2">
        <f t="shared" si="26"/>
        <v>139.75409836065575</v>
      </c>
      <c r="F72" s="2">
        <f t="shared" si="26"/>
        <v>137.97297297297297</v>
      </c>
      <c r="G72" s="2">
        <f t="shared" si="26"/>
        <v>154.7683923705722</v>
      </c>
      <c r="I72" t="s">
        <v>37</v>
      </c>
      <c r="J72" s="2">
        <f>J131</f>
        <v>147.32441471571906</v>
      </c>
      <c r="K72" s="2">
        <f t="shared" ref="K72:N72" si="27">K131</f>
        <v>144.19795221843003</v>
      </c>
      <c r="L72" s="2">
        <f t="shared" si="27"/>
        <v>142.2348484848485</v>
      </c>
      <c r="M72" s="2">
        <f t="shared" si="27"/>
        <v>145.9375</v>
      </c>
      <c r="N72" s="2">
        <f t="shared" si="27"/>
        <v>155.66860465116278</v>
      </c>
      <c r="P72" t="s">
        <v>37</v>
      </c>
      <c r="Q72">
        <f>C133</f>
        <v>102</v>
      </c>
      <c r="R72">
        <f>D133</f>
        <v>102</v>
      </c>
      <c r="S72">
        <f>E133</f>
        <v>102</v>
      </c>
      <c r="T72">
        <f>F133</f>
        <v>102</v>
      </c>
      <c r="U72">
        <f>G133</f>
        <v>101</v>
      </c>
    </row>
    <row r="73" spans="2:21">
      <c r="B73" t="s">
        <v>44</v>
      </c>
      <c r="C73" s="2">
        <f>C145</f>
        <v>139.91596638655463</v>
      </c>
      <c r="D73" s="2">
        <f t="shared" ref="D73:G73" si="28">D145</f>
        <v>139.9441340782123</v>
      </c>
      <c r="E73" s="2">
        <f t="shared" si="28"/>
        <v>138.25136612021859</v>
      </c>
      <c r="F73" s="2">
        <f t="shared" si="28"/>
        <v>137.6010781671159</v>
      </c>
      <c r="G73" s="2">
        <f t="shared" si="28"/>
        <v>155.04087193460489</v>
      </c>
      <c r="I73" t="s">
        <v>44</v>
      </c>
      <c r="J73" s="2">
        <f>J145</f>
        <v>146.42857142857142</v>
      </c>
      <c r="K73" s="2">
        <f t="shared" ref="K73:N73" si="29">K145</f>
        <v>142.0494699646643</v>
      </c>
      <c r="L73" s="2">
        <f t="shared" si="29"/>
        <v>140.8203125</v>
      </c>
      <c r="M73" s="2">
        <f t="shared" si="29"/>
        <v>145.70063694267515</v>
      </c>
      <c r="N73" s="2">
        <f t="shared" si="29"/>
        <v>155.71847507331378</v>
      </c>
      <c r="P73" t="s">
        <v>44</v>
      </c>
      <c r="Q73">
        <f>J147</f>
        <v>102</v>
      </c>
      <c r="R73">
        <f t="shared" ref="R73:U73" si="30">K147</f>
        <v>102</v>
      </c>
      <c r="S73">
        <f t="shared" si="30"/>
        <v>102</v>
      </c>
      <c r="T73">
        <f t="shared" si="30"/>
        <v>101</v>
      </c>
      <c r="U73">
        <f t="shared" si="30"/>
        <v>101</v>
      </c>
    </row>
    <row r="74" spans="2:21">
      <c r="B74" t="s">
        <v>49</v>
      </c>
      <c r="C74" s="2">
        <f>C159</f>
        <v>139.74358974358975</v>
      </c>
      <c r="D74" s="2">
        <f t="shared" ref="D74:G74" si="31">D159</f>
        <v>140.42253521126761</v>
      </c>
      <c r="E74" s="2">
        <f t="shared" si="31"/>
        <v>137.292817679558</v>
      </c>
      <c r="F74" s="2">
        <f t="shared" si="31"/>
        <v>137.09239130434781</v>
      </c>
      <c r="G74" s="2">
        <f t="shared" si="31"/>
        <v>154.39560439560441</v>
      </c>
      <c r="I74" t="s">
        <v>49</v>
      </c>
      <c r="J74" s="2">
        <f>J159</f>
        <v>144.24603174603175</v>
      </c>
      <c r="K74" s="2">
        <f t="shared" ref="K74:N74" si="32">K159</f>
        <v>142.42957746478874</v>
      </c>
      <c r="L74" s="2">
        <f t="shared" si="32"/>
        <v>141.50579150579151</v>
      </c>
      <c r="M74" s="2">
        <f t="shared" si="32"/>
        <v>146.68769716088329</v>
      </c>
      <c r="N74" s="2">
        <f t="shared" si="32"/>
        <v>155.36231884057972</v>
      </c>
      <c r="P74" t="s">
        <v>49</v>
      </c>
      <c r="Q74">
        <f>J161</f>
        <v>102</v>
      </c>
      <c r="R74">
        <f t="shared" ref="R74:U74" si="33">K161</f>
        <v>102</v>
      </c>
      <c r="S74">
        <f t="shared" si="33"/>
        <v>102</v>
      </c>
      <c r="T74">
        <f t="shared" si="33"/>
        <v>102</v>
      </c>
      <c r="U74">
        <f t="shared" si="33"/>
        <v>101</v>
      </c>
    </row>
    <row r="75" spans="2:21">
      <c r="B75" t="s">
        <v>52</v>
      </c>
      <c r="C75" s="2">
        <f>C172</f>
        <v>139.6875</v>
      </c>
      <c r="D75" s="2">
        <f t="shared" ref="D75:G75" si="34">D172</f>
        <v>139.83050847457628</v>
      </c>
      <c r="E75" s="2">
        <f t="shared" si="34"/>
        <v>136.40109890109889</v>
      </c>
      <c r="F75" s="2">
        <f t="shared" si="34"/>
        <v>137.09239130434781</v>
      </c>
      <c r="G75" s="2">
        <f t="shared" si="34"/>
        <v>154.53296703296704</v>
      </c>
      <c r="I75" t="s">
        <v>52</v>
      </c>
      <c r="J75" s="2">
        <f>J172</f>
        <v>145.04950495049505</v>
      </c>
      <c r="K75" s="2">
        <f t="shared" ref="K75:N75" si="35">K172</f>
        <v>140.0375939849624</v>
      </c>
      <c r="L75" s="2">
        <f t="shared" si="35"/>
        <v>141.66666666666666</v>
      </c>
      <c r="M75" s="2">
        <f t="shared" si="35"/>
        <v>145.91194968553458</v>
      </c>
      <c r="N75" s="2">
        <f t="shared" si="35"/>
        <v>154.95626822157433</v>
      </c>
      <c r="P75" t="s">
        <v>52</v>
      </c>
      <c r="Q75">
        <f>C174</f>
        <v>102</v>
      </c>
      <c r="R75">
        <f t="shared" ref="R75:U75" si="36">D174</f>
        <v>102</v>
      </c>
      <c r="S75">
        <f t="shared" si="36"/>
        <v>102</v>
      </c>
      <c r="T75">
        <f t="shared" si="36"/>
        <v>102</v>
      </c>
      <c r="U75">
        <f t="shared" si="36"/>
        <v>101</v>
      </c>
    </row>
    <row r="76" spans="2:21">
      <c r="O76" s="4"/>
    </row>
    <row r="88" spans="2:20">
      <c r="B88" s="1" t="s">
        <v>40</v>
      </c>
      <c r="C88" s="1" t="s">
        <v>28</v>
      </c>
      <c r="D88" s="1" t="s">
        <v>29</v>
      </c>
      <c r="E88" s="1" t="s">
        <v>30</v>
      </c>
      <c r="F88" s="1" t="s">
        <v>31</v>
      </c>
      <c r="G88" s="1" t="s">
        <v>32</v>
      </c>
      <c r="I88" t="s">
        <v>41</v>
      </c>
      <c r="J88" s="1" t="s">
        <v>28</v>
      </c>
      <c r="K88" s="1" t="s">
        <v>29</v>
      </c>
      <c r="L88" s="1" t="s">
        <v>30</v>
      </c>
      <c r="M88" s="1" t="s">
        <v>31</v>
      </c>
      <c r="N88" s="1" t="s">
        <v>32</v>
      </c>
    </row>
    <row r="89" spans="2:20">
      <c r="B89" t="s">
        <v>25</v>
      </c>
      <c r="C89">
        <f>C16</f>
        <v>371</v>
      </c>
      <c r="D89">
        <f>D16</f>
        <v>363</v>
      </c>
      <c r="E89">
        <f>E16</f>
        <v>367</v>
      </c>
      <c r="F89">
        <f>F16</f>
        <v>374</v>
      </c>
      <c r="G89">
        <f>G16</f>
        <v>369</v>
      </c>
      <c r="I89" t="s">
        <v>25</v>
      </c>
      <c r="J89">
        <f>J16</f>
        <v>337</v>
      </c>
      <c r="K89">
        <f>K16</f>
        <v>314</v>
      </c>
      <c r="L89">
        <f>L16</f>
        <v>302</v>
      </c>
      <c r="M89">
        <f>M16</f>
        <v>336</v>
      </c>
      <c r="N89">
        <f>N16</f>
        <v>369</v>
      </c>
    </row>
    <row r="90" spans="2:20">
      <c r="B90" t="s">
        <v>26</v>
      </c>
      <c r="C90">
        <f>C46</f>
        <v>360</v>
      </c>
      <c r="D90">
        <f>D46</f>
        <v>368</v>
      </c>
      <c r="E90">
        <f>E46</f>
        <v>369</v>
      </c>
      <c r="F90">
        <f>F46</f>
        <v>374</v>
      </c>
      <c r="G90">
        <f>G46</f>
        <v>367</v>
      </c>
      <c r="I90" t="s">
        <v>26</v>
      </c>
      <c r="J90">
        <f>J46</f>
        <v>330</v>
      </c>
      <c r="K90">
        <f>K46</f>
        <v>305</v>
      </c>
      <c r="L90">
        <f>L46</f>
        <v>284</v>
      </c>
      <c r="M90">
        <f>M46</f>
        <v>331</v>
      </c>
      <c r="N90">
        <f>N46</f>
        <v>364</v>
      </c>
      <c r="T90" s="4"/>
    </row>
    <row r="91" spans="2:20">
      <c r="B91" t="s">
        <v>27</v>
      </c>
      <c r="C91">
        <f>C60</f>
        <v>363</v>
      </c>
      <c r="D91">
        <f>D60</f>
        <v>368</v>
      </c>
      <c r="E91">
        <f>E60</f>
        <v>367</v>
      </c>
      <c r="F91">
        <f>F60</f>
        <v>374</v>
      </c>
      <c r="G91">
        <f>G60</f>
        <v>369</v>
      </c>
      <c r="I91" t="s">
        <v>27</v>
      </c>
      <c r="J91">
        <f>J60</f>
        <v>332</v>
      </c>
      <c r="K91">
        <f>K60</f>
        <v>308</v>
      </c>
      <c r="L91">
        <f>L60</f>
        <v>289</v>
      </c>
      <c r="M91">
        <f>M60</f>
        <v>334</v>
      </c>
      <c r="N91">
        <f>N60</f>
        <v>361</v>
      </c>
    </row>
    <row r="92" spans="2:20">
      <c r="B92" t="s">
        <v>36</v>
      </c>
      <c r="C92">
        <f>C116</f>
        <v>359</v>
      </c>
      <c r="D92">
        <f>D116</f>
        <v>367</v>
      </c>
      <c r="E92">
        <f>E116</f>
        <v>370</v>
      </c>
      <c r="F92">
        <f>F116</f>
        <v>376</v>
      </c>
      <c r="G92">
        <f>G116</f>
        <v>369</v>
      </c>
      <c r="I92" t="s">
        <v>36</v>
      </c>
      <c r="J92">
        <f>J116</f>
        <v>325</v>
      </c>
      <c r="K92">
        <f>K116</f>
        <v>306</v>
      </c>
      <c r="L92">
        <f>L116</f>
        <v>284</v>
      </c>
      <c r="M92">
        <f>M116</f>
        <v>332</v>
      </c>
      <c r="N92">
        <f>N116</f>
        <v>359</v>
      </c>
    </row>
    <row r="93" spans="2:20">
      <c r="B93" t="s">
        <v>37</v>
      </c>
      <c r="C93">
        <f>C130</f>
        <v>364</v>
      </c>
      <c r="D93">
        <f>D130</f>
        <v>364</v>
      </c>
      <c r="E93">
        <f>E130</f>
        <v>366</v>
      </c>
      <c r="F93">
        <f>F130</f>
        <v>370</v>
      </c>
      <c r="G93">
        <f>G130</f>
        <v>367</v>
      </c>
      <c r="I93" t="s">
        <v>37</v>
      </c>
      <c r="J93">
        <f>J130</f>
        <v>299</v>
      </c>
      <c r="K93">
        <f>K130</f>
        <v>293</v>
      </c>
      <c r="L93">
        <f>L130</f>
        <v>264</v>
      </c>
      <c r="M93">
        <f>M130</f>
        <v>320</v>
      </c>
      <c r="N93">
        <f>N130</f>
        <v>344</v>
      </c>
    </row>
    <row r="94" spans="2:20">
      <c r="B94" t="s">
        <v>44</v>
      </c>
      <c r="C94">
        <f>C144</f>
        <v>357</v>
      </c>
      <c r="D94">
        <f t="shared" ref="D94:G94" si="37">D144</f>
        <v>358</v>
      </c>
      <c r="E94">
        <f t="shared" si="37"/>
        <v>366</v>
      </c>
      <c r="F94">
        <f t="shared" si="37"/>
        <v>371</v>
      </c>
      <c r="G94">
        <f t="shared" si="37"/>
        <v>367</v>
      </c>
      <c r="I94" t="s">
        <v>44</v>
      </c>
      <c r="J94">
        <f>J144</f>
        <v>280</v>
      </c>
      <c r="K94">
        <f t="shared" ref="K94:N94" si="38">K144</f>
        <v>283</v>
      </c>
      <c r="L94">
        <f t="shared" si="38"/>
        <v>256</v>
      </c>
      <c r="M94">
        <f t="shared" si="38"/>
        <v>314</v>
      </c>
      <c r="N94">
        <f t="shared" si="38"/>
        <v>341</v>
      </c>
    </row>
    <row r="95" spans="2:20">
      <c r="B95" t="s">
        <v>49</v>
      </c>
      <c r="C95">
        <f>C158</f>
        <v>351</v>
      </c>
      <c r="D95">
        <f t="shared" ref="D95:G95" si="39">D158</f>
        <v>355</v>
      </c>
      <c r="E95">
        <f t="shared" si="39"/>
        <v>362</v>
      </c>
      <c r="F95">
        <f t="shared" si="39"/>
        <v>368</v>
      </c>
      <c r="G95">
        <f t="shared" si="39"/>
        <v>364</v>
      </c>
      <c r="I95" t="s">
        <v>49</v>
      </c>
      <c r="J95">
        <f>J158</f>
        <v>252</v>
      </c>
      <c r="K95">
        <f t="shared" ref="K95:N95" si="40">K158</f>
        <v>284</v>
      </c>
      <c r="L95">
        <f t="shared" si="40"/>
        <v>259</v>
      </c>
      <c r="M95">
        <f t="shared" si="40"/>
        <v>317</v>
      </c>
      <c r="N95">
        <f t="shared" si="40"/>
        <v>345</v>
      </c>
    </row>
    <row r="109" spans="2:14">
      <c r="B109" t="s">
        <v>34</v>
      </c>
      <c r="I109" t="s">
        <v>35</v>
      </c>
    </row>
    <row r="110" spans="2:14">
      <c r="C110" s="1" t="s">
        <v>12</v>
      </c>
      <c r="D110" s="1" t="s">
        <v>13</v>
      </c>
      <c r="E110" s="1" t="s">
        <v>14</v>
      </c>
      <c r="F110" s="1" t="s">
        <v>15</v>
      </c>
      <c r="G110" s="1" t="s">
        <v>16</v>
      </c>
      <c r="J110" s="1" t="s">
        <v>12</v>
      </c>
      <c r="K110" s="1" t="s">
        <v>13</v>
      </c>
      <c r="L110" s="1" t="s">
        <v>14</v>
      </c>
      <c r="M110" s="1" t="s">
        <v>15</v>
      </c>
      <c r="N110" s="1" t="s">
        <v>16</v>
      </c>
    </row>
    <row r="111" spans="2:14">
      <c r="B111" t="s">
        <v>0</v>
      </c>
      <c r="C111">
        <v>6</v>
      </c>
      <c r="D111">
        <v>7</v>
      </c>
      <c r="E111">
        <v>7</v>
      </c>
      <c r="F111">
        <v>9</v>
      </c>
      <c r="G111">
        <v>7</v>
      </c>
      <c r="I111" t="s">
        <v>0</v>
      </c>
      <c r="J111">
        <v>6</v>
      </c>
      <c r="K111">
        <v>6</v>
      </c>
      <c r="L111">
        <v>6</v>
      </c>
      <c r="M111">
        <v>5</v>
      </c>
      <c r="N111">
        <v>4</v>
      </c>
    </row>
    <row r="112" spans="2:14">
      <c r="B112" t="s">
        <v>1</v>
      </c>
      <c r="C112">
        <v>186</v>
      </c>
      <c r="D112">
        <v>191</v>
      </c>
      <c r="E112">
        <v>198</v>
      </c>
      <c r="F112">
        <v>201</v>
      </c>
      <c r="G112">
        <v>149</v>
      </c>
      <c r="I112" t="s">
        <v>1</v>
      </c>
      <c r="J112">
        <v>144</v>
      </c>
      <c r="K112">
        <v>147</v>
      </c>
      <c r="L112">
        <v>150</v>
      </c>
      <c r="M112">
        <v>159</v>
      </c>
      <c r="N112">
        <v>132</v>
      </c>
    </row>
    <row r="113" spans="2:14">
      <c r="B113" t="s">
        <v>2</v>
      </c>
      <c r="C113">
        <v>103</v>
      </c>
      <c r="D113">
        <v>106</v>
      </c>
      <c r="E113">
        <v>104</v>
      </c>
      <c r="F113">
        <v>103</v>
      </c>
      <c r="G113">
        <v>117</v>
      </c>
      <c r="I113" t="s">
        <v>2</v>
      </c>
      <c r="J113">
        <v>101</v>
      </c>
      <c r="K113">
        <v>98</v>
      </c>
      <c r="L113">
        <v>76</v>
      </c>
      <c r="M113">
        <v>93</v>
      </c>
      <c r="N113">
        <v>129</v>
      </c>
    </row>
    <row r="114" spans="2:14">
      <c r="B114" t="s">
        <v>3</v>
      </c>
      <c r="C114">
        <v>24</v>
      </c>
      <c r="D114">
        <v>23</v>
      </c>
      <c r="E114">
        <v>23</v>
      </c>
      <c r="F114">
        <v>24</v>
      </c>
      <c r="G114">
        <v>40</v>
      </c>
      <c r="I114" t="s">
        <v>3</v>
      </c>
      <c r="J114">
        <v>44</v>
      </c>
      <c r="K114">
        <v>31</v>
      </c>
      <c r="L114">
        <v>27</v>
      </c>
      <c r="M114">
        <v>38</v>
      </c>
      <c r="N114">
        <v>55</v>
      </c>
    </row>
    <row r="115" spans="2:14">
      <c r="B115" t="s">
        <v>20</v>
      </c>
      <c r="C115">
        <v>40</v>
      </c>
      <c r="D115">
        <v>40</v>
      </c>
      <c r="E115">
        <v>38</v>
      </c>
      <c r="F115">
        <v>39</v>
      </c>
      <c r="G115">
        <v>56</v>
      </c>
      <c r="I115" t="s">
        <v>20</v>
      </c>
      <c r="J115">
        <v>30</v>
      </c>
      <c r="K115">
        <v>24</v>
      </c>
      <c r="L115">
        <v>25</v>
      </c>
      <c r="M115">
        <v>37</v>
      </c>
      <c r="N115">
        <v>39</v>
      </c>
    </row>
    <row r="116" spans="2:14">
      <c r="B116" t="s">
        <v>6</v>
      </c>
      <c r="C116">
        <f>SUM(C111:C115)</f>
        <v>359</v>
      </c>
      <c r="D116">
        <f t="shared" ref="D116:G116" si="41">SUM(D111:D115)</f>
        <v>367</v>
      </c>
      <c r="E116">
        <f t="shared" si="41"/>
        <v>370</v>
      </c>
      <c r="F116">
        <f t="shared" si="41"/>
        <v>376</v>
      </c>
      <c r="G116">
        <f t="shared" si="41"/>
        <v>369</v>
      </c>
      <c r="I116" t="s">
        <v>7</v>
      </c>
      <c r="J116">
        <f>SUM(J111:J115)</f>
        <v>325</v>
      </c>
      <c r="K116">
        <f t="shared" ref="K116:N116" si="42">SUM(K111:K115)</f>
        <v>306</v>
      </c>
      <c r="L116">
        <f t="shared" si="42"/>
        <v>284</v>
      </c>
      <c r="M116">
        <f t="shared" si="42"/>
        <v>332</v>
      </c>
      <c r="N116">
        <f t="shared" si="42"/>
        <v>359</v>
      </c>
    </row>
    <row r="117" spans="2:14">
      <c r="B117" t="s">
        <v>8</v>
      </c>
      <c r="C117" s="2">
        <f>((C111*50)+(C112*100)+(C113*150)+(C114*200)+(C115*300))/C116</f>
        <v>142.4791086350975</v>
      </c>
      <c r="D117" s="2">
        <f t="shared" ref="D117:G117" si="43">((D111*50)+(D112*100)+(D113*150)+(D114*200)+(D115*300))/D116</f>
        <v>141.55313351498637</v>
      </c>
      <c r="E117" s="2">
        <f t="shared" si="43"/>
        <v>139.86486486486487</v>
      </c>
      <c r="F117" s="2">
        <f t="shared" si="43"/>
        <v>139.62765957446808</v>
      </c>
      <c r="G117" s="2">
        <f t="shared" si="43"/>
        <v>156.09756097560975</v>
      </c>
      <c r="I117" s="2" t="s">
        <v>8</v>
      </c>
      <c r="J117" s="2">
        <f t="shared" ref="J117:N117" si="44">((J111*50)+(J112*100)+(J113*150)+(J114*200)+(J115*300))/J116</f>
        <v>146.61538461538461</v>
      </c>
      <c r="K117" s="2">
        <f t="shared" si="44"/>
        <v>140.84967320261438</v>
      </c>
      <c r="L117" s="2">
        <f t="shared" si="44"/>
        <v>139.43661971830986</v>
      </c>
      <c r="M117" s="2">
        <f t="shared" si="44"/>
        <v>146.98795180722891</v>
      </c>
      <c r="N117" s="2">
        <f t="shared" si="44"/>
        <v>154.45682451253481</v>
      </c>
    </row>
    <row r="118" spans="2:14">
      <c r="B118" t="s">
        <v>9</v>
      </c>
      <c r="C118" s="2">
        <f>VAR(C117:G117)</f>
        <v>47.709855946713951</v>
      </c>
      <c r="D118" t="s">
        <v>17</v>
      </c>
      <c r="E118" s="2">
        <f>AVERAGE(C117:G117)</f>
        <v>143.92446551300534</v>
      </c>
      <c r="I118" t="s">
        <v>9</v>
      </c>
      <c r="J118" s="2">
        <f>VAR(J117:N117)</f>
        <v>35.48240292649912</v>
      </c>
      <c r="K118" t="s">
        <v>17</v>
      </c>
      <c r="L118" s="2">
        <f>AVERAGE(J117:N117)</f>
        <v>145.66929077121452</v>
      </c>
    </row>
    <row r="119" spans="2:14">
      <c r="B119" t="s">
        <v>11</v>
      </c>
      <c r="C119">
        <v>102</v>
      </c>
      <c r="D119">
        <v>103</v>
      </c>
      <c r="E119">
        <v>102</v>
      </c>
      <c r="F119">
        <v>102</v>
      </c>
      <c r="G119">
        <v>101</v>
      </c>
      <c r="I119" t="s">
        <v>10</v>
      </c>
      <c r="J119">
        <v>102</v>
      </c>
      <c r="K119">
        <v>103</v>
      </c>
      <c r="L119">
        <v>102</v>
      </c>
      <c r="M119">
        <v>102</v>
      </c>
      <c r="N119">
        <v>101</v>
      </c>
    </row>
    <row r="120" spans="2:14">
      <c r="B120" t="s">
        <v>9</v>
      </c>
      <c r="C120">
        <f>VAR(C119:G119)</f>
        <v>0.5</v>
      </c>
      <c r="I120" t="s">
        <v>9</v>
      </c>
      <c r="J120">
        <f>VAR(J119:N119)</f>
        <v>0.5</v>
      </c>
    </row>
    <row r="123" spans="2:14">
      <c r="B123" t="s">
        <v>38</v>
      </c>
      <c r="I123" t="s">
        <v>39</v>
      </c>
    </row>
    <row r="124" spans="2:14">
      <c r="C124" s="1" t="s">
        <v>12</v>
      </c>
      <c r="D124" s="1" t="s">
        <v>13</v>
      </c>
      <c r="E124" s="1" t="s">
        <v>14</v>
      </c>
      <c r="F124" s="1" t="s">
        <v>15</v>
      </c>
      <c r="G124" s="1" t="s">
        <v>16</v>
      </c>
      <c r="J124" s="1" t="s">
        <v>12</v>
      </c>
      <c r="K124" s="1" t="s">
        <v>13</v>
      </c>
      <c r="L124" s="1" t="s">
        <v>14</v>
      </c>
      <c r="M124" s="1" t="s">
        <v>15</v>
      </c>
      <c r="N124" s="1" t="s">
        <v>16</v>
      </c>
    </row>
    <row r="125" spans="2:14">
      <c r="B125" t="s">
        <v>0</v>
      </c>
      <c r="C125">
        <v>11</v>
      </c>
      <c r="D125">
        <v>8</v>
      </c>
      <c r="E125">
        <v>9</v>
      </c>
      <c r="F125">
        <v>9</v>
      </c>
      <c r="G125">
        <v>5</v>
      </c>
      <c r="I125" t="s">
        <v>0</v>
      </c>
      <c r="J125">
        <v>5</v>
      </c>
      <c r="K125">
        <v>7</v>
      </c>
      <c r="L125">
        <v>7</v>
      </c>
      <c r="M125">
        <v>7</v>
      </c>
      <c r="N125">
        <v>5</v>
      </c>
    </row>
    <row r="126" spans="2:14">
      <c r="B126" t="s">
        <v>1</v>
      </c>
      <c r="C126">
        <v>195</v>
      </c>
      <c r="D126">
        <v>196</v>
      </c>
      <c r="E126">
        <v>199</v>
      </c>
      <c r="F126">
        <v>204</v>
      </c>
      <c r="G126">
        <v>153</v>
      </c>
      <c r="I126" t="s">
        <v>1</v>
      </c>
      <c r="J126">
        <v>133</v>
      </c>
      <c r="K126">
        <v>140</v>
      </c>
      <c r="L126">
        <v>134</v>
      </c>
      <c r="M126">
        <v>150</v>
      </c>
      <c r="N126">
        <v>121</v>
      </c>
    </row>
    <row r="127" spans="2:14">
      <c r="B127" t="s">
        <v>2</v>
      </c>
      <c r="C127">
        <v>95</v>
      </c>
      <c r="D127">
        <v>99</v>
      </c>
      <c r="E127">
        <v>96</v>
      </c>
      <c r="F127">
        <v>98</v>
      </c>
      <c r="G127">
        <v>115</v>
      </c>
      <c r="I127" t="s">
        <v>2</v>
      </c>
      <c r="J127">
        <v>90</v>
      </c>
      <c r="K127">
        <v>80</v>
      </c>
      <c r="L127">
        <v>68</v>
      </c>
      <c r="M127">
        <v>93</v>
      </c>
      <c r="N127">
        <v>126</v>
      </c>
    </row>
    <row r="128" spans="2:14">
      <c r="B128" t="s">
        <v>3</v>
      </c>
      <c r="C128">
        <v>23</v>
      </c>
      <c r="D128">
        <v>20</v>
      </c>
      <c r="E128">
        <v>22</v>
      </c>
      <c r="F128">
        <v>22</v>
      </c>
      <c r="G128">
        <v>42</v>
      </c>
      <c r="I128" t="s">
        <v>3</v>
      </c>
      <c r="J128">
        <v>43</v>
      </c>
      <c r="K128">
        <v>39</v>
      </c>
      <c r="L128">
        <v>29</v>
      </c>
      <c r="M128">
        <v>36</v>
      </c>
      <c r="N128">
        <v>53</v>
      </c>
    </row>
    <row r="129" spans="2:14">
      <c r="B129" t="s">
        <v>20</v>
      </c>
      <c r="C129">
        <v>40</v>
      </c>
      <c r="D129">
        <v>41</v>
      </c>
      <c r="E129">
        <v>40</v>
      </c>
      <c r="F129">
        <v>37</v>
      </c>
      <c r="G129">
        <v>52</v>
      </c>
      <c r="I129" t="s">
        <v>20</v>
      </c>
      <c r="J129">
        <v>28</v>
      </c>
      <c r="K129">
        <v>27</v>
      </c>
      <c r="L129">
        <v>26</v>
      </c>
      <c r="M129">
        <v>34</v>
      </c>
      <c r="N129">
        <v>39</v>
      </c>
    </row>
    <row r="130" spans="2:14">
      <c r="B130" t="s">
        <v>6</v>
      </c>
      <c r="C130">
        <f>SUM(C125:C129)</f>
        <v>364</v>
      </c>
      <c r="D130">
        <f t="shared" ref="D130:G130" si="45">SUM(D125:D129)</f>
        <v>364</v>
      </c>
      <c r="E130">
        <f t="shared" si="45"/>
        <v>366</v>
      </c>
      <c r="F130">
        <f t="shared" si="45"/>
        <v>370</v>
      </c>
      <c r="G130">
        <f t="shared" si="45"/>
        <v>367</v>
      </c>
      <c r="I130" t="s">
        <v>7</v>
      </c>
      <c r="J130">
        <f>SUM(J125:J129)</f>
        <v>299</v>
      </c>
      <c r="K130">
        <f t="shared" ref="K130:N130" si="46">SUM(K125:K129)</f>
        <v>293</v>
      </c>
      <c r="L130">
        <f t="shared" si="46"/>
        <v>264</v>
      </c>
      <c r="M130">
        <f t="shared" si="46"/>
        <v>320</v>
      </c>
      <c r="N130">
        <f t="shared" si="46"/>
        <v>344</v>
      </c>
    </row>
    <row r="131" spans="2:14">
      <c r="B131" t="s">
        <v>8</v>
      </c>
      <c r="C131" s="2">
        <f>((C125*50)+(C126*100)+(C127*150)+(C128*200)+(C129*300))/C130</f>
        <v>139.83516483516485</v>
      </c>
      <c r="D131" s="2">
        <f t="shared" ref="D131:G131" si="47">((D125*50)+(D126*100)+(D127*150)+(D128*200)+(D129*300))/D130</f>
        <v>140.52197802197801</v>
      </c>
      <c r="E131" s="2">
        <f t="shared" si="47"/>
        <v>139.75409836065575</v>
      </c>
      <c r="F131" s="2">
        <f t="shared" si="47"/>
        <v>137.97297297297297</v>
      </c>
      <c r="G131" s="2">
        <f t="shared" si="47"/>
        <v>154.7683923705722</v>
      </c>
      <c r="I131" s="2" t="s">
        <v>8</v>
      </c>
      <c r="J131" s="2">
        <f t="shared" ref="J131:N131" si="48">((J125*50)+(J126*100)+(J127*150)+(J128*200)+(J129*300))/J130</f>
        <v>147.32441471571906</v>
      </c>
      <c r="K131" s="2">
        <f t="shared" si="48"/>
        <v>144.19795221843003</v>
      </c>
      <c r="L131" s="2">
        <f t="shared" si="48"/>
        <v>142.2348484848485</v>
      </c>
      <c r="M131" s="2">
        <f t="shared" si="48"/>
        <v>145.9375</v>
      </c>
      <c r="N131" s="2">
        <f t="shared" si="48"/>
        <v>155.66860465116278</v>
      </c>
    </row>
    <row r="132" spans="2:14">
      <c r="B132" t="s">
        <v>9</v>
      </c>
      <c r="C132" s="2">
        <f>VAR(C131:G131)</f>
        <v>47.384112999640081</v>
      </c>
      <c r="D132" t="s">
        <v>17</v>
      </c>
      <c r="E132" s="2">
        <f>AVERAGE(C131:G131)</f>
        <v>142.57052131226877</v>
      </c>
      <c r="I132" t="s">
        <v>9</v>
      </c>
      <c r="J132" s="2">
        <f>VAR(J131:N131)</f>
        <v>26.727649548452909</v>
      </c>
      <c r="K132" t="s">
        <v>17</v>
      </c>
      <c r="L132" s="2">
        <f>AVERAGE(J131:N131)</f>
        <v>147.07266401403209</v>
      </c>
    </row>
    <row r="133" spans="2:14">
      <c r="B133" t="s">
        <v>11</v>
      </c>
      <c r="C133">
        <v>102</v>
      </c>
      <c r="D133">
        <v>102</v>
      </c>
      <c r="E133">
        <v>102</v>
      </c>
      <c r="F133">
        <v>102</v>
      </c>
      <c r="G133">
        <v>101</v>
      </c>
      <c r="I133" t="s">
        <v>10</v>
      </c>
      <c r="J133">
        <v>102</v>
      </c>
      <c r="K133">
        <v>102</v>
      </c>
      <c r="L133">
        <v>102</v>
      </c>
      <c r="M133">
        <v>102</v>
      </c>
      <c r="N133">
        <v>101</v>
      </c>
    </row>
    <row r="134" spans="2:14">
      <c r="B134" t="s">
        <v>9</v>
      </c>
      <c r="C134">
        <f>VAR(C133:G133)</f>
        <v>0.2</v>
      </c>
      <c r="I134" t="s">
        <v>9</v>
      </c>
      <c r="J134">
        <f>VAR(J133:N133)</f>
        <v>0.2</v>
      </c>
    </row>
    <row r="137" spans="2:14">
      <c r="B137" t="s">
        <v>42</v>
      </c>
      <c r="I137" t="s">
        <v>43</v>
      </c>
    </row>
    <row r="138" spans="2:14">
      <c r="C138" s="1" t="s">
        <v>12</v>
      </c>
      <c r="D138" s="1" t="s">
        <v>13</v>
      </c>
      <c r="E138" s="1" t="s">
        <v>14</v>
      </c>
      <c r="F138" s="1" t="s">
        <v>15</v>
      </c>
      <c r="G138" s="1" t="s">
        <v>16</v>
      </c>
      <c r="J138" s="1" t="s">
        <v>12</v>
      </c>
      <c r="K138" s="1" t="s">
        <v>13</v>
      </c>
      <c r="L138" s="1" t="s">
        <v>14</v>
      </c>
      <c r="M138" s="1" t="s">
        <v>15</v>
      </c>
      <c r="N138" s="1" t="s">
        <v>16</v>
      </c>
    </row>
    <row r="139" spans="2:14">
      <c r="B139" t="s">
        <v>0</v>
      </c>
      <c r="C139">
        <v>8</v>
      </c>
      <c r="D139">
        <v>9</v>
      </c>
      <c r="E139">
        <v>7</v>
      </c>
      <c r="F139">
        <v>9</v>
      </c>
      <c r="G139">
        <v>3</v>
      </c>
      <c r="I139" t="s">
        <v>0</v>
      </c>
      <c r="J139">
        <v>6</v>
      </c>
      <c r="K139">
        <v>9</v>
      </c>
      <c r="L139">
        <v>8</v>
      </c>
      <c r="M139">
        <v>7</v>
      </c>
      <c r="N139">
        <v>5</v>
      </c>
    </row>
    <row r="140" spans="2:14">
      <c r="B140" t="s">
        <v>1</v>
      </c>
      <c r="C140">
        <v>196</v>
      </c>
      <c r="D140">
        <v>197</v>
      </c>
      <c r="E140">
        <v>205</v>
      </c>
      <c r="F140">
        <v>207</v>
      </c>
      <c r="G140">
        <v>156</v>
      </c>
      <c r="I140" t="s">
        <v>1</v>
      </c>
      <c r="J140">
        <v>126</v>
      </c>
      <c r="K140">
        <v>135</v>
      </c>
      <c r="L140">
        <v>130</v>
      </c>
      <c r="M140">
        <v>148</v>
      </c>
      <c r="N140">
        <v>123</v>
      </c>
    </row>
    <row r="141" spans="2:14">
      <c r="B141" t="s">
        <v>2</v>
      </c>
      <c r="C141">
        <v>91</v>
      </c>
      <c r="D141">
        <v>93</v>
      </c>
      <c r="E141">
        <v>95</v>
      </c>
      <c r="F141">
        <v>94</v>
      </c>
      <c r="G141">
        <v>111</v>
      </c>
      <c r="I141" t="s">
        <v>2</v>
      </c>
      <c r="J141">
        <v>84</v>
      </c>
      <c r="K141">
        <v>81</v>
      </c>
      <c r="L141">
        <v>69</v>
      </c>
      <c r="M141">
        <v>92</v>
      </c>
      <c r="N141">
        <v>123</v>
      </c>
    </row>
    <row r="142" spans="2:14">
      <c r="B142" t="s">
        <v>3</v>
      </c>
      <c r="C142">
        <v>23</v>
      </c>
      <c r="D142">
        <v>17</v>
      </c>
      <c r="E142">
        <v>22</v>
      </c>
      <c r="F142">
        <v>25</v>
      </c>
      <c r="G142">
        <v>46</v>
      </c>
      <c r="I142" t="s">
        <v>3</v>
      </c>
      <c r="J142">
        <v>37</v>
      </c>
      <c r="K142">
        <v>33</v>
      </c>
      <c r="L142">
        <v>24</v>
      </c>
      <c r="M142">
        <v>33</v>
      </c>
      <c r="N142">
        <v>49</v>
      </c>
    </row>
    <row r="143" spans="2:14">
      <c r="B143" t="s">
        <v>20</v>
      </c>
      <c r="C143">
        <v>39</v>
      </c>
      <c r="D143">
        <v>42</v>
      </c>
      <c r="E143">
        <v>37</v>
      </c>
      <c r="F143">
        <v>36</v>
      </c>
      <c r="G143">
        <v>51</v>
      </c>
      <c r="I143" t="s">
        <v>20</v>
      </c>
      <c r="J143">
        <v>27</v>
      </c>
      <c r="K143">
        <v>25</v>
      </c>
      <c r="L143">
        <v>25</v>
      </c>
      <c r="M143">
        <v>34</v>
      </c>
      <c r="N143">
        <v>41</v>
      </c>
    </row>
    <row r="144" spans="2:14">
      <c r="B144" t="s">
        <v>6</v>
      </c>
      <c r="C144">
        <f>SUM(C139:C143)</f>
        <v>357</v>
      </c>
      <c r="D144">
        <f t="shared" ref="D144:G144" si="49">SUM(D139:D143)</f>
        <v>358</v>
      </c>
      <c r="E144">
        <f t="shared" si="49"/>
        <v>366</v>
      </c>
      <c r="F144">
        <f t="shared" si="49"/>
        <v>371</v>
      </c>
      <c r="G144">
        <f t="shared" si="49"/>
        <v>367</v>
      </c>
      <c r="I144" t="s">
        <v>7</v>
      </c>
      <c r="J144">
        <f>SUM(J139:J143)</f>
        <v>280</v>
      </c>
      <c r="K144">
        <f t="shared" ref="K144:N144" si="50">SUM(K139:K143)</f>
        <v>283</v>
      </c>
      <c r="L144">
        <f t="shared" si="50"/>
        <v>256</v>
      </c>
      <c r="M144">
        <f t="shared" si="50"/>
        <v>314</v>
      </c>
      <c r="N144">
        <f t="shared" si="50"/>
        <v>341</v>
      </c>
    </row>
    <row r="145" spans="2:14">
      <c r="B145" t="s">
        <v>8</v>
      </c>
      <c r="C145" s="2">
        <f>((C139*50)+(C140*100)+(C141*150)+(C142*200)+(C143*300))/C144</f>
        <v>139.91596638655463</v>
      </c>
      <c r="D145" s="2">
        <f t="shared" ref="D145:G145" si="51">((D139*50)+(D140*100)+(D141*150)+(D142*200)+(D143*300))/D144</f>
        <v>139.9441340782123</v>
      </c>
      <c r="E145" s="2">
        <f t="shared" si="51"/>
        <v>138.25136612021859</v>
      </c>
      <c r="F145" s="2">
        <f t="shared" si="51"/>
        <v>137.6010781671159</v>
      </c>
      <c r="G145" s="2">
        <f t="shared" si="51"/>
        <v>155.04087193460489</v>
      </c>
      <c r="I145" s="2" t="s">
        <v>8</v>
      </c>
      <c r="J145" s="2">
        <f t="shared" ref="J145:N145" si="52">((J139*50)+(J140*100)+(J141*150)+(J142*200)+(J143*300))/J144</f>
        <v>146.42857142857142</v>
      </c>
      <c r="K145" s="2">
        <f t="shared" si="52"/>
        <v>142.0494699646643</v>
      </c>
      <c r="L145" s="2">
        <f t="shared" si="52"/>
        <v>140.8203125</v>
      </c>
      <c r="M145" s="2">
        <f t="shared" si="52"/>
        <v>145.70063694267515</v>
      </c>
      <c r="N145" s="2">
        <f t="shared" si="52"/>
        <v>155.71847507331378</v>
      </c>
    </row>
    <row r="146" spans="2:14">
      <c r="B146" t="s">
        <v>9</v>
      </c>
      <c r="C146" s="2">
        <f>VAR(C145:G145)</f>
        <v>52.980840880202919</v>
      </c>
      <c r="D146" t="s">
        <v>17</v>
      </c>
      <c r="E146" s="2">
        <f>AVERAGE(C145:G145)</f>
        <v>142.15068333734126</v>
      </c>
      <c r="I146" t="s">
        <v>9</v>
      </c>
      <c r="J146" s="2">
        <f>VAR(J145:N145)</f>
        <v>34.263737037916457</v>
      </c>
      <c r="K146" t="s">
        <v>17</v>
      </c>
      <c r="L146" s="2">
        <f>AVERAGE(J145:N145)</f>
        <v>146.14349318184492</v>
      </c>
    </row>
    <row r="147" spans="2:14">
      <c r="B147" t="s">
        <v>11</v>
      </c>
      <c r="C147">
        <v>102</v>
      </c>
      <c r="D147">
        <v>102</v>
      </c>
      <c r="E147">
        <v>102</v>
      </c>
      <c r="F147">
        <v>101</v>
      </c>
      <c r="G147">
        <v>101</v>
      </c>
      <c r="I147" t="s">
        <v>10</v>
      </c>
      <c r="J147">
        <v>102</v>
      </c>
      <c r="K147">
        <v>102</v>
      </c>
      <c r="L147">
        <v>102</v>
      </c>
      <c r="M147">
        <v>101</v>
      </c>
      <c r="N147">
        <v>101</v>
      </c>
    </row>
    <row r="148" spans="2:14">
      <c r="B148" t="s">
        <v>9</v>
      </c>
      <c r="C148">
        <f>VAR(C147:G147)</f>
        <v>0.3</v>
      </c>
      <c r="I148" t="s">
        <v>9</v>
      </c>
      <c r="J148">
        <f>VAR(J147:N147)</f>
        <v>0.3</v>
      </c>
    </row>
    <row r="151" spans="2:14">
      <c r="B151" t="s">
        <v>47</v>
      </c>
      <c r="I151" t="s">
        <v>48</v>
      </c>
    </row>
    <row r="152" spans="2:14">
      <c r="C152" s="1" t="s">
        <v>12</v>
      </c>
      <c r="D152" s="1" t="s">
        <v>13</v>
      </c>
      <c r="E152" s="1" t="s">
        <v>14</v>
      </c>
      <c r="F152" s="1" t="s">
        <v>15</v>
      </c>
      <c r="G152" s="1" t="s">
        <v>16</v>
      </c>
      <c r="J152" s="1" t="s">
        <v>12</v>
      </c>
      <c r="K152" s="1" t="s">
        <v>13</v>
      </c>
      <c r="L152" s="1" t="s">
        <v>14</v>
      </c>
      <c r="M152" s="1" t="s">
        <v>15</v>
      </c>
      <c r="N152" s="1" t="s">
        <v>16</v>
      </c>
    </row>
    <row r="153" spans="2:14">
      <c r="B153" t="s">
        <v>0</v>
      </c>
      <c r="C153">
        <v>10</v>
      </c>
      <c r="D153">
        <v>11</v>
      </c>
      <c r="E153">
        <v>11</v>
      </c>
      <c r="F153">
        <v>11</v>
      </c>
      <c r="G153">
        <v>5</v>
      </c>
      <c r="I153" t="s">
        <v>0</v>
      </c>
      <c r="J153">
        <v>6</v>
      </c>
      <c r="K153">
        <v>8</v>
      </c>
      <c r="L153">
        <v>6</v>
      </c>
      <c r="M153">
        <v>6</v>
      </c>
      <c r="N153">
        <v>5</v>
      </c>
    </row>
    <row r="154" spans="2:14">
      <c r="B154" t="s">
        <v>1</v>
      </c>
      <c r="C154">
        <v>193</v>
      </c>
      <c r="D154">
        <v>193</v>
      </c>
      <c r="E154">
        <v>203</v>
      </c>
      <c r="F154">
        <v>207</v>
      </c>
      <c r="G154">
        <v>155</v>
      </c>
      <c r="I154" t="s">
        <v>1</v>
      </c>
      <c r="J154">
        <v>113</v>
      </c>
      <c r="K154">
        <v>135</v>
      </c>
      <c r="L154">
        <v>134</v>
      </c>
      <c r="M154">
        <v>148</v>
      </c>
      <c r="N154">
        <v>127</v>
      </c>
    </row>
    <row r="155" spans="2:14">
      <c r="B155" t="s">
        <v>2</v>
      </c>
      <c r="C155">
        <v>85</v>
      </c>
      <c r="D155">
        <v>90</v>
      </c>
      <c r="E155">
        <v>89</v>
      </c>
      <c r="F155">
        <v>90</v>
      </c>
      <c r="G155">
        <v>107</v>
      </c>
      <c r="I155" t="s">
        <v>2</v>
      </c>
      <c r="J155">
        <v>79</v>
      </c>
      <c r="K155">
        <v>83</v>
      </c>
      <c r="L155">
        <v>67</v>
      </c>
      <c r="M155">
        <v>92</v>
      </c>
      <c r="N155">
        <v>121</v>
      </c>
    </row>
    <row r="156" spans="2:14">
      <c r="B156" t="s">
        <v>3</v>
      </c>
      <c r="C156">
        <v>24</v>
      </c>
      <c r="D156">
        <v>18</v>
      </c>
      <c r="E156">
        <v>22</v>
      </c>
      <c r="F156">
        <v>23</v>
      </c>
      <c r="G156">
        <v>47</v>
      </c>
      <c r="I156" t="s">
        <v>3</v>
      </c>
      <c r="J156">
        <v>33</v>
      </c>
      <c r="K156">
        <v>33</v>
      </c>
      <c r="L156">
        <v>27</v>
      </c>
      <c r="M156">
        <v>37</v>
      </c>
      <c r="N156">
        <v>51</v>
      </c>
    </row>
    <row r="157" spans="2:14">
      <c r="B157" t="s">
        <v>20</v>
      </c>
      <c r="C157">
        <v>39</v>
      </c>
      <c r="D157">
        <v>43</v>
      </c>
      <c r="E157">
        <v>37</v>
      </c>
      <c r="F157">
        <v>37</v>
      </c>
      <c r="G157">
        <v>50</v>
      </c>
      <c r="I157" t="s">
        <v>20</v>
      </c>
      <c r="J157">
        <v>21</v>
      </c>
      <c r="K157">
        <v>25</v>
      </c>
      <c r="L157">
        <v>25</v>
      </c>
      <c r="M157">
        <v>34</v>
      </c>
      <c r="N157">
        <v>41</v>
      </c>
    </row>
    <row r="158" spans="2:14">
      <c r="B158" t="s">
        <v>6</v>
      </c>
      <c r="C158">
        <f>SUM(C153:C157)</f>
        <v>351</v>
      </c>
      <c r="D158">
        <f t="shared" ref="D158:G158" si="53">SUM(D153:D157)</f>
        <v>355</v>
      </c>
      <c r="E158">
        <f t="shared" si="53"/>
        <v>362</v>
      </c>
      <c r="F158">
        <f t="shared" si="53"/>
        <v>368</v>
      </c>
      <c r="G158">
        <f t="shared" si="53"/>
        <v>364</v>
      </c>
      <c r="I158" t="s">
        <v>7</v>
      </c>
      <c r="J158">
        <f>SUM(J153:J157)</f>
        <v>252</v>
      </c>
      <c r="K158">
        <f t="shared" ref="K158:N158" si="54">SUM(K153:K157)</f>
        <v>284</v>
      </c>
      <c r="L158">
        <f t="shared" si="54"/>
        <v>259</v>
      </c>
      <c r="M158">
        <f t="shared" si="54"/>
        <v>317</v>
      </c>
      <c r="N158">
        <f t="shared" si="54"/>
        <v>345</v>
      </c>
    </row>
    <row r="159" spans="2:14">
      <c r="B159" t="s">
        <v>8</v>
      </c>
      <c r="C159" s="2">
        <f>((C153*50)+(C154*100)+(C155*150)+(C156*200)+(C157*300))/C158</f>
        <v>139.74358974358975</v>
      </c>
      <c r="D159" s="2">
        <f t="shared" ref="D159:G159" si="55">((D153*50)+(D154*100)+(D155*150)+(D156*200)+(D157*300))/D158</f>
        <v>140.42253521126761</v>
      </c>
      <c r="E159" s="2">
        <f t="shared" si="55"/>
        <v>137.292817679558</v>
      </c>
      <c r="F159" s="2">
        <f t="shared" si="55"/>
        <v>137.09239130434781</v>
      </c>
      <c r="G159" s="2">
        <f t="shared" si="55"/>
        <v>154.39560439560441</v>
      </c>
      <c r="I159" s="2" t="s">
        <v>8</v>
      </c>
      <c r="J159" s="2">
        <f t="shared" ref="J159:N159" si="56">((J153*50)+(J154*100)+(J155*150)+(J156*200)+(J157*300))/J158</f>
        <v>144.24603174603175</v>
      </c>
      <c r="K159" s="2">
        <f t="shared" si="56"/>
        <v>142.42957746478874</v>
      </c>
      <c r="L159" s="2">
        <f t="shared" si="56"/>
        <v>141.50579150579151</v>
      </c>
      <c r="M159" s="2">
        <f t="shared" si="56"/>
        <v>146.68769716088329</v>
      </c>
      <c r="N159" s="2">
        <f t="shared" si="56"/>
        <v>155.36231884057972</v>
      </c>
    </row>
    <row r="160" spans="2:14">
      <c r="B160" t="s">
        <v>9</v>
      </c>
      <c r="C160" s="2">
        <f>VAR(C159:G159)</f>
        <v>51.812797867612247</v>
      </c>
      <c r="D160" t="s">
        <v>17</v>
      </c>
      <c r="E160" s="2">
        <f>AVERAGE(C159:G159)</f>
        <v>141.78938766687355</v>
      </c>
      <c r="I160" t="s">
        <v>9</v>
      </c>
      <c r="J160" s="2">
        <f>VAR(J159:N159)</f>
        <v>31.034365605892155</v>
      </c>
      <c r="K160" t="s">
        <v>17</v>
      </c>
      <c r="L160" s="2">
        <f>AVERAGE(J159:N159)</f>
        <v>146.04628334361502</v>
      </c>
    </row>
    <row r="161" spans="2:14">
      <c r="B161" t="s">
        <v>11</v>
      </c>
      <c r="C161">
        <v>102</v>
      </c>
      <c r="D161">
        <v>102</v>
      </c>
      <c r="E161">
        <v>102</v>
      </c>
      <c r="F161">
        <v>102</v>
      </c>
      <c r="G161">
        <v>101</v>
      </c>
      <c r="I161" t="s">
        <v>10</v>
      </c>
      <c r="J161">
        <v>102</v>
      </c>
      <c r="K161">
        <v>102</v>
      </c>
      <c r="L161">
        <v>102</v>
      </c>
      <c r="M161">
        <v>102</v>
      </c>
      <c r="N161">
        <v>101</v>
      </c>
    </row>
    <row r="162" spans="2:14">
      <c r="B162" t="s">
        <v>9</v>
      </c>
      <c r="C162">
        <f>VAR(C161:G161)</f>
        <v>0.2</v>
      </c>
      <c r="I162" t="s">
        <v>9</v>
      </c>
      <c r="J162">
        <f>VAR(J161:N161)</f>
        <v>0.2</v>
      </c>
    </row>
    <row r="164" spans="2:14">
      <c r="B164" t="s">
        <v>50</v>
      </c>
      <c r="I164" t="s">
        <v>51</v>
      </c>
    </row>
    <row r="165" spans="2:14">
      <c r="C165" s="1" t="s">
        <v>12</v>
      </c>
      <c r="D165" s="1" t="s">
        <v>13</v>
      </c>
      <c r="E165" s="1" t="s">
        <v>14</v>
      </c>
      <c r="F165" s="1" t="s">
        <v>15</v>
      </c>
      <c r="G165" s="1" t="s">
        <v>16</v>
      </c>
      <c r="J165" s="1" t="s">
        <v>12</v>
      </c>
      <c r="K165" s="1" t="s">
        <v>13</v>
      </c>
      <c r="L165" s="1" t="s">
        <v>14</v>
      </c>
      <c r="M165" s="1" t="s">
        <v>15</v>
      </c>
      <c r="N165" s="1" t="s">
        <v>16</v>
      </c>
    </row>
    <row r="166" spans="2:14">
      <c r="B166" t="s">
        <v>0</v>
      </c>
      <c r="C166">
        <v>12</v>
      </c>
      <c r="D166">
        <v>13</v>
      </c>
      <c r="E166">
        <v>12</v>
      </c>
      <c r="F166">
        <v>10</v>
      </c>
      <c r="G166">
        <v>5</v>
      </c>
      <c r="I166" t="s">
        <v>0</v>
      </c>
      <c r="J166">
        <v>6</v>
      </c>
      <c r="K166">
        <v>7</v>
      </c>
      <c r="L166">
        <v>7</v>
      </c>
      <c r="M166">
        <v>6</v>
      </c>
      <c r="N166">
        <v>5</v>
      </c>
    </row>
    <row r="167" spans="2:14">
      <c r="B167" t="s">
        <v>1</v>
      </c>
      <c r="C167">
        <v>168</v>
      </c>
      <c r="D167">
        <v>191</v>
      </c>
      <c r="E167">
        <v>204</v>
      </c>
      <c r="F167">
        <v>209</v>
      </c>
      <c r="G167">
        <v>155</v>
      </c>
      <c r="I167" t="s">
        <v>1</v>
      </c>
      <c r="J167">
        <v>93</v>
      </c>
      <c r="K167">
        <v>133</v>
      </c>
      <c r="L167">
        <v>129</v>
      </c>
      <c r="M167">
        <v>151</v>
      </c>
      <c r="N167">
        <v>129</v>
      </c>
    </row>
    <row r="168" spans="2:14">
      <c r="B168" t="s">
        <v>2</v>
      </c>
      <c r="C168">
        <v>84</v>
      </c>
      <c r="D168">
        <v>89</v>
      </c>
      <c r="E168">
        <v>91</v>
      </c>
      <c r="F168">
        <v>89</v>
      </c>
      <c r="G168">
        <v>108</v>
      </c>
      <c r="I168" t="s">
        <v>2</v>
      </c>
      <c r="J168">
        <v>58</v>
      </c>
      <c r="K168">
        <v>76</v>
      </c>
      <c r="L168">
        <v>65</v>
      </c>
      <c r="M168">
        <v>92</v>
      </c>
      <c r="N168">
        <v>118</v>
      </c>
    </row>
    <row r="169" spans="2:14">
      <c r="B169" t="s">
        <v>3</v>
      </c>
      <c r="C169">
        <v>21</v>
      </c>
      <c r="D169">
        <v>19</v>
      </c>
      <c r="E169">
        <v>21</v>
      </c>
      <c r="F169">
        <v>23</v>
      </c>
      <c r="G169">
        <v>45</v>
      </c>
      <c r="I169" t="s">
        <v>3</v>
      </c>
      <c r="J169">
        <v>25</v>
      </c>
      <c r="K169">
        <v>28</v>
      </c>
      <c r="L169">
        <v>26</v>
      </c>
      <c r="M169">
        <v>35</v>
      </c>
      <c r="N169">
        <v>50</v>
      </c>
    </row>
    <row r="170" spans="2:14">
      <c r="B170" t="s">
        <v>20</v>
      </c>
      <c r="C170">
        <v>35</v>
      </c>
      <c r="D170">
        <v>42</v>
      </c>
      <c r="E170">
        <v>36</v>
      </c>
      <c r="F170">
        <v>37</v>
      </c>
      <c r="G170">
        <v>51</v>
      </c>
      <c r="I170" t="s">
        <v>20</v>
      </c>
      <c r="J170">
        <v>20</v>
      </c>
      <c r="K170">
        <v>22</v>
      </c>
      <c r="L170">
        <v>25</v>
      </c>
      <c r="M170">
        <v>34</v>
      </c>
      <c r="N170">
        <v>41</v>
      </c>
    </row>
    <row r="171" spans="2:14">
      <c r="B171" t="s">
        <v>6</v>
      </c>
      <c r="C171">
        <f>SUM(C166:C170)</f>
        <v>320</v>
      </c>
      <c r="D171">
        <f t="shared" ref="D171:G171" si="57">SUM(D166:D170)</f>
        <v>354</v>
      </c>
      <c r="E171">
        <f t="shared" si="57"/>
        <v>364</v>
      </c>
      <c r="F171">
        <f t="shared" si="57"/>
        <v>368</v>
      </c>
      <c r="G171">
        <f t="shared" si="57"/>
        <v>364</v>
      </c>
      <c r="I171" t="s">
        <v>7</v>
      </c>
      <c r="J171">
        <f>SUM(J166:J170)</f>
        <v>202</v>
      </c>
      <c r="K171">
        <f t="shared" ref="K171:N171" si="58">SUM(K166:K170)</f>
        <v>266</v>
      </c>
      <c r="L171">
        <f t="shared" si="58"/>
        <v>252</v>
      </c>
      <c r="M171">
        <f t="shared" si="58"/>
        <v>318</v>
      </c>
      <c r="N171">
        <f t="shared" si="58"/>
        <v>343</v>
      </c>
    </row>
    <row r="172" spans="2:14">
      <c r="B172" t="s">
        <v>8</v>
      </c>
      <c r="C172" s="2">
        <f>((C166*50)+(C167*100)+(C168*150)+(C169*200)+(C170*300))/C171</f>
        <v>139.6875</v>
      </c>
      <c r="D172" s="2">
        <f t="shared" ref="D172:G172" si="59">((D166*50)+(D167*100)+(D168*150)+(D169*200)+(D170*300))/D171</f>
        <v>139.83050847457628</v>
      </c>
      <c r="E172" s="2">
        <f t="shared" si="59"/>
        <v>136.40109890109889</v>
      </c>
      <c r="F172" s="2">
        <f t="shared" si="59"/>
        <v>137.09239130434781</v>
      </c>
      <c r="G172" s="2">
        <f t="shared" si="59"/>
        <v>154.53296703296704</v>
      </c>
      <c r="I172" s="2" t="s">
        <v>8</v>
      </c>
      <c r="J172" s="2">
        <f t="shared" ref="J172:N172" si="60">((J166*50)+(J167*100)+(J168*150)+(J169*200)+(J170*300))/J171</f>
        <v>145.04950495049505</v>
      </c>
      <c r="K172" s="2">
        <f t="shared" si="60"/>
        <v>140.0375939849624</v>
      </c>
      <c r="L172" s="2">
        <f t="shared" si="60"/>
        <v>141.66666666666666</v>
      </c>
      <c r="M172" s="2">
        <f t="shared" si="60"/>
        <v>145.91194968553458</v>
      </c>
      <c r="N172" s="2">
        <f t="shared" si="60"/>
        <v>154.95626822157433</v>
      </c>
    </row>
    <row r="173" spans="2:14">
      <c r="B173" t="s">
        <v>9</v>
      </c>
      <c r="C173" s="2">
        <f>VAR(C172:G172)</f>
        <v>55.33899981907615</v>
      </c>
      <c r="D173" t="s">
        <v>17</v>
      </c>
      <c r="E173" s="2">
        <f>AVERAGE(C172:G172)</f>
        <v>141.50889314259797</v>
      </c>
      <c r="I173" t="s">
        <v>9</v>
      </c>
      <c r="J173" s="2">
        <f>VAR(J172:N172)</f>
        <v>33.580751233413906</v>
      </c>
      <c r="K173" t="s">
        <v>17</v>
      </c>
      <c r="L173" s="2">
        <f>AVERAGE(J172:N172)</f>
        <v>145.5243967018466</v>
      </c>
    </row>
    <row r="174" spans="2:14">
      <c r="B174" t="s">
        <v>11</v>
      </c>
      <c r="C174">
        <v>102</v>
      </c>
      <c r="D174">
        <v>102</v>
      </c>
      <c r="E174">
        <v>102</v>
      </c>
      <c r="F174">
        <v>102</v>
      </c>
      <c r="G174">
        <v>101</v>
      </c>
      <c r="I174" t="s">
        <v>10</v>
      </c>
      <c r="J174">
        <v>102</v>
      </c>
      <c r="K174">
        <v>102</v>
      </c>
      <c r="L174">
        <v>102</v>
      </c>
      <c r="M174">
        <v>102</v>
      </c>
      <c r="N174">
        <v>101</v>
      </c>
    </row>
    <row r="175" spans="2:14">
      <c r="B175" t="s">
        <v>9</v>
      </c>
      <c r="C175">
        <f>VAR(C174:G174)</f>
        <v>0.2</v>
      </c>
      <c r="I175" t="s">
        <v>9</v>
      </c>
      <c r="J175">
        <f>VAR(J174:N174)</f>
        <v>0.2</v>
      </c>
    </row>
    <row r="184" spans="3:3">
      <c r="C184" s="2"/>
    </row>
  </sheetData>
  <phoneticPr fontId="3" type="noConversion"/>
  <hyperlinks>
    <hyperlink ref="I2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Caldari</dc:creator>
  <cp:lastModifiedBy>Edoardo Caldari</cp:lastModifiedBy>
  <cp:lastPrinted>2015-07-29T14:44:17Z</cp:lastPrinted>
  <dcterms:created xsi:type="dcterms:W3CDTF">2015-07-19T13:09:41Z</dcterms:created>
  <dcterms:modified xsi:type="dcterms:W3CDTF">2015-08-03T22:47:31Z</dcterms:modified>
</cp:coreProperties>
</file>